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Kontakty" sheetId="2" state="visible" r:id="rId2"/>
    <sheet xmlns:r="http://schemas.openxmlformats.org/officeDocument/2006/relationships" name="Szanse sprzedaży" sheetId="3" state="visible" r:id="rId3"/>
    <sheet xmlns:r="http://schemas.openxmlformats.org/officeDocument/2006/relationships" name="Działania" sheetId="4" state="visible" r:id="rId4"/>
    <sheet xmlns:r="http://schemas.openxmlformats.org/officeDocument/2006/relationships" name="Instrukcj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-MM-YYYY"/>
    <numFmt numFmtId="166" formatCode="#,##0 &quot;PLN&quot;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sz val="14"/>
    </font>
    <font>
      <b val="1"/>
      <color rgb="00FFFFFF"/>
      <sz val="14"/>
    </font>
    <font>
      <b val="1"/>
      <color rgb="001E3A8A"/>
      <sz val="16"/>
    </font>
    <font>
      <b val="1"/>
      <color rgb="001E3A8A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5" fillId="2" borderId="0" pivotButton="0" quotePrefix="0" xfId="0"/>
    <xf numFmtId="0" fontId="5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2" fillId="4" borderId="1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0" fontId="5" fillId="2" borderId="1" pivotButton="0" quotePrefix="0" xfId="0"/>
    <xf numFmtId="166" fontId="2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2" fillId="0" borderId="0" pivotButton="0" quotePrefix="0" xfId="0"/>
    <xf numFmtId="166" fontId="2" fillId="4" borderId="1" pivotButton="0" quotePrefix="0" xfId="0"/>
    <xf numFmtId="0" fontId="6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5" customWidth="1" min="3" max="3"/>
    <col width="30" customWidth="1" min="4" max="4"/>
    <col width="20" customWidth="1" min="5" max="5"/>
  </cols>
  <sheetData>
    <row r="1">
      <c r="A1" s="1" t="inlineStr">
        <is>
          <t>DASHBOARD CRM</t>
        </is>
      </c>
    </row>
    <row r="3">
      <c r="A3" s="2" t="inlineStr">
        <is>
          <t>STATYSTYKI KONTAKTÓW</t>
        </is>
      </c>
      <c r="D3" s="3" t="inlineStr">
        <is>
          <t>TOP 5 SZANS SPRZEDAŻY</t>
        </is>
      </c>
    </row>
    <row r="4">
      <c r="A4" s="4" t="inlineStr">
        <is>
          <t>Łączna liczba kontaktów:</t>
        </is>
      </c>
      <c r="B4" s="5">
        <f>COUNTA(Kontakty!A2:A1000)</f>
        <v/>
      </c>
      <c r="D4" s="6" t="inlineStr">
        <is>
          <t>Nazwa</t>
        </is>
      </c>
      <c r="E4" s="6" t="inlineStr">
        <is>
          <t>Wartość (PLN)</t>
        </is>
      </c>
    </row>
    <row r="5">
      <c r="A5" s="4" t="inlineStr">
        <is>
          <t>Kontakty aktywne:</t>
        </is>
      </c>
      <c r="B5" s="7">
        <f>COUNTIF(Kontakty!H:H,"Aktywny")</f>
        <v/>
      </c>
      <c r="D5" s="8" t="inlineStr">
        <is>
          <t>System ERP + integracja</t>
        </is>
      </c>
      <c r="E5" s="9" t="n">
        <v>120000</v>
      </c>
    </row>
    <row r="6">
      <c r="A6" s="4" t="inlineStr">
        <is>
          <t>Kontakty w negocjacjach:</t>
        </is>
      </c>
      <c r="B6" s="7">
        <f>COUNTIF(Kontakty!H:H,"Negocjacje")</f>
        <v/>
      </c>
      <c r="D6" s="8" t="inlineStr">
        <is>
          <t>Outsourcing IT na rok</t>
        </is>
      </c>
      <c r="E6" s="9" t="n">
        <v>95000</v>
      </c>
    </row>
    <row r="7">
      <c r="A7" s="4" t="n"/>
      <c r="B7" s="4" t="n"/>
      <c r="D7" s="8" t="inlineStr">
        <is>
          <t>System zarządzania warsztatem</t>
        </is>
      </c>
      <c r="E7" s="9" t="n">
        <v>55000</v>
      </c>
    </row>
    <row r="8">
      <c r="A8" s="10" t="inlineStr">
        <is>
          <t>STATYSTYKI SPRZEDAŻY</t>
        </is>
      </c>
      <c r="B8" s="4" t="n"/>
      <c r="D8" s="8" t="inlineStr">
        <is>
          <t>Wdrożenie CRM dla 20 użytkowników</t>
        </is>
      </c>
      <c r="E8" s="9" t="n">
        <v>45000</v>
      </c>
    </row>
    <row r="9">
      <c r="A9" s="4" t="inlineStr">
        <is>
          <t>Liczba szans sprzedaży:</t>
        </is>
      </c>
      <c r="B9" s="5">
        <f>COUNTA('Szanse sprzedaży'!A2:A1000)</f>
        <v/>
      </c>
      <c r="D9" s="8" t="inlineStr">
        <is>
          <t>Konsultacje IT 6 miesięcy</t>
        </is>
      </c>
      <c r="E9" s="9" t="n">
        <v>36000</v>
      </c>
    </row>
    <row r="10">
      <c r="A10" s="4" t="inlineStr">
        <is>
          <t>Całkowita wartość:</t>
        </is>
      </c>
      <c r="B10" s="11">
        <f>SUM('Szanse sprzedaży'!D:D)</f>
        <v/>
      </c>
    </row>
    <row r="11">
      <c r="A11" s="4" t="inlineStr">
        <is>
          <t>Wartość ważona:</t>
        </is>
      </c>
      <c r="B11" s="11">
        <f>SUMPRODUCT('Szanse sprzedaży'!D2:D100,VALUE(SUBSTITUTE('Szanse sprzedaży'!E2:E100,"%",""))/100)</f>
        <v/>
      </c>
    </row>
    <row r="12">
      <c r="A12" s="4" t="inlineStr">
        <is>
          <t>Średnia wartość szansy:</t>
        </is>
      </c>
      <c r="B12" s="11">
        <f>AVERAGE('Szanse sprzedaży'!D2:D100)</f>
        <v/>
      </c>
    </row>
    <row r="13">
      <c r="A13" s="4" t="n"/>
      <c r="B13" s="4" t="n"/>
    </row>
    <row r="14">
      <c r="A14" s="10" t="inlineStr">
        <is>
          <t>AKTYWNOŚĆ</t>
        </is>
      </c>
      <c r="B14" s="4" t="n"/>
    </row>
    <row r="15">
      <c r="A15" s="4" t="inlineStr">
        <is>
          <t>Działania w tym miesiącu:</t>
        </is>
      </c>
      <c r="B15" s="5">
        <f>COUNTIFS(Działania!B:B,"&gt;="&amp;DATE(YEAR(TODAY()),MONTH(TODAY()),1),Działania!B:B,"&lt;"&amp;DATE(YEAR(TODAY()),MONTH(TODAY())+1,1))</f>
        <v/>
      </c>
    </row>
    <row r="16">
      <c r="A16" s="4" t="inlineStr">
        <is>
          <t>Spotkania zaplanowane:</t>
        </is>
      </c>
      <c r="B16" s="7">
        <f>COUNTIFS(Działania!C:C,"Spotkanie",Działania!G:G,"Zaplanowane")</f>
        <v/>
      </c>
    </row>
    <row r="17">
      <c r="A17" s="4" t="inlineStr">
        <is>
          <t>Działania zakończone:</t>
        </is>
      </c>
      <c r="B17" s="7">
        <f>COUNTIF(Działania!G:G,"Zakończone")</f>
        <v/>
      </c>
    </row>
  </sheetData>
  <mergeCells count="5">
    <mergeCell ref="A1:D1"/>
    <mergeCell ref="A3:B3"/>
    <mergeCell ref="A8:B8"/>
    <mergeCell ref="A14:B14"/>
    <mergeCell ref="D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30" customWidth="1" min="3" max="3"/>
    <col width="20" customWidth="1" min="4" max="4"/>
    <col width="30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40" customWidth="1" min="11" max="11"/>
  </cols>
  <sheetData>
    <row r="1">
      <c r="A1" s="6" t="inlineStr">
        <is>
          <t>ID</t>
        </is>
      </c>
      <c r="B1" s="6" t="inlineStr">
        <is>
          <t>Imię i nazwisko</t>
        </is>
      </c>
      <c r="C1" s="6" t="inlineStr">
        <is>
          <t>Firma</t>
        </is>
      </c>
      <c r="D1" s="6" t="inlineStr">
        <is>
          <t>Stanowisko</t>
        </is>
      </c>
      <c r="E1" s="6" t="inlineStr">
        <is>
          <t>Email</t>
        </is>
      </c>
      <c r="F1" s="6" t="inlineStr">
        <is>
          <t>Telefon</t>
        </is>
      </c>
      <c r="G1" s="6" t="inlineStr">
        <is>
          <t>Miasto</t>
        </is>
      </c>
      <c r="H1" s="6" t="inlineStr">
        <is>
          <t>Status</t>
        </is>
      </c>
      <c r="I1" s="6" t="inlineStr">
        <is>
          <t>Źródło</t>
        </is>
      </c>
      <c r="J1" s="6" t="inlineStr">
        <is>
          <t>Data dodania</t>
        </is>
      </c>
      <c r="K1" s="6" t="inlineStr">
        <is>
          <t>Notatki</t>
        </is>
      </c>
    </row>
    <row r="2">
      <c r="A2" s="12" t="n">
        <v>1</v>
      </c>
      <c r="B2" s="13" t="inlineStr">
        <is>
          <t>Jan Kowalski</t>
        </is>
      </c>
      <c r="C2" s="13" t="inlineStr">
        <is>
          <t>Budowlana Kowalski Sp. z o.o.</t>
        </is>
      </c>
      <c r="D2" s="13" t="inlineStr">
        <is>
          <t>Właściciel</t>
        </is>
      </c>
      <c r="E2" s="13" t="inlineStr">
        <is>
          <t>jan.kowalski@budowlana.pl</t>
        </is>
      </c>
      <c r="F2" s="14" t="inlineStr">
        <is>
          <t>601234567</t>
        </is>
      </c>
      <c r="G2" s="13" t="inlineStr">
        <is>
          <t>Warszawa</t>
        </is>
      </c>
      <c r="H2" s="12" t="inlineStr">
        <is>
          <t>Aktywny</t>
        </is>
      </c>
      <c r="I2" s="12" t="inlineStr">
        <is>
          <t>Rekomendacja</t>
        </is>
      </c>
      <c r="J2" s="15" t="n">
        <v>45306</v>
      </c>
      <c r="K2" s="13" t="inlineStr">
        <is>
          <t>Zainteresowany kompleksową ofertą</t>
        </is>
      </c>
    </row>
    <row r="3">
      <c r="A3" s="12" t="n">
        <v>2</v>
      </c>
      <c r="B3" s="13" t="inlineStr">
        <is>
          <t>Anna Nowak</t>
        </is>
      </c>
      <c r="C3" s="13" t="inlineStr">
        <is>
          <t>Tech Solutions S.A.</t>
        </is>
      </c>
      <c r="D3" s="13" t="inlineStr">
        <is>
          <t>Dyrektor IT</t>
        </is>
      </c>
      <c r="E3" s="13" t="inlineStr">
        <is>
          <t>a.nowak@techsolutions.pl</t>
        </is>
      </c>
      <c r="F3" s="14" t="inlineStr">
        <is>
          <t>602345678</t>
        </is>
      </c>
      <c r="G3" s="13" t="inlineStr">
        <is>
          <t>Kraków</t>
        </is>
      </c>
      <c r="H3" s="12" t="inlineStr">
        <is>
          <t>Potencjalny</t>
        </is>
      </c>
      <c r="I3" s="12" t="inlineStr">
        <is>
          <t>Strona WWW</t>
        </is>
      </c>
      <c r="J3" s="15" t="n">
        <v>45311</v>
      </c>
      <c r="K3" s="13" t="inlineStr">
        <is>
          <t>Wysłano ofertę, czeka na decyzję</t>
        </is>
      </c>
    </row>
    <row r="4">
      <c r="A4" s="12" t="n">
        <v>3</v>
      </c>
      <c r="B4" s="13" t="inlineStr">
        <is>
          <t>Piotr Wiśniewski</t>
        </is>
      </c>
      <c r="C4" s="13" t="inlineStr">
        <is>
          <t>Handel Premium</t>
        </is>
      </c>
      <c r="D4" s="13" t="inlineStr">
        <is>
          <t>Manager</t>
        </is>
      </c>
      <c r="E4" s="13" t="inlineStr">
        <is>
          <t>p.wisniewski@handel.com</t>
        </is>
      </c>
      <c r="F4" s="14" t="inlineStr">
        <is>
          <t>603456789</t>
        </is>
      </c>
      <c r="G4" s="13" t="inlineStr">
        <is>
          <t>Wrocław</t>
        </is>
      </c>
      <c r="H4" s="12" t="inlineStr">
        <is>
          <t>Aktywny</t>
        </is>
      </c>
      <c r="I4" s="12" t="inlineStr">
        <is>
          <t>Targi</t>
        </is>
      </c>
      <c r="J4" s="15" t="n">
        <v>45327</v>
      </c>
      <c r="K4" s="13" t="inlineStr">
        <is>
          <t>Kontakt po targach IT</t>
        </is>
      </c>
    </row>
    <row r="5">
      <c r="A5" s="12" t="n">
        <v>4</v>
      </c>
      <c r="B5" s="13" t="inlineStr">
        <is>
          <t>Maria Kamińska</t>
        </is>
      </c>
      <c r="C5" s="13" t="inlineStr">
        <is>
          <t>Logistyka Express</t>
        </is>
      </c>
      <c r="D5" s="13" t="inlineStr">
        <is>
          <t>Prezes</t>
        </is>
      </c>
      <c r="E5" s="13" t="inlineStr">
        <is>
          <t>maria.k@logistyka.pl</t>
        </is>
      </c>
      <c r="F5" s="14" t="inlineStr">
        <is>
          <t>604567890</t>
        </is>
      </c>
      <c r="G5" s="13" t="inlineStr">
        <is>
          <t>Poznań</t>
        </is>
      </c>
      <c r="H5" s="12" t="inlineStr">
        <is>
          <t>Nieaktywny</t>
        </is>
      </c>
      <c r="I5" s="12" t="inlineStr">
        <is>
          <t>LinkedIn</t>
        </is>
      </c>
      <c r="J5" s="15" t="n">
        <v>45332</v>
      </c>
      <c r="K5" s="13" t="inlineStr">
        <is>
          <t>Nie odpowiada na emaile</t>
        </is>
      </c>
    </row>
    <row r="6">
      <c r="A6" s="12" t="n">
        <v>5</v>
      </c>
      <c r="B6" s="13" t="inlineStr">
        <is>
          <t>Tomasz Lewandowski</t>
        </is>
      </c>
      <c r="C6" s="13" t="inlineStr">
        <is>
          <t>Gastronomia Lux</t>
        </is>
      </c>
      <c r="D6" s="13" t="inlineStr">
        <is>
          <t>Właściciel</t>
        </is>
      </c>
      <c r="E6" s="13" t="inlineStr">
        <is>
          <t>t.lewandowski@lux.pl</t>
        </is>
      </c>
      <c r="F6" s="14" t="inlineStr">
        <is>
          <t>605678901</t>
        </is>
      </c>
      <c r="G6" s="13" t="inlineStr">
        <is>
          <t>Gdańsk</t>
        </is>
      </c>
      <c r="H6" s="12" t="inlineStr">
        <is>
          <t>Aktywny</t>
        </is>
      </c>
      <c r="I6" s="12" t="inlineStr">
        <is>
          <t>Polecenie</t>
        </is>
      </c>
      <c r="J6" s="15" t="n">
        <v>45337</v>
      </c>
      <c r="K6" s="13" t="inlineStr">
        <is>
          <t>3 restauracje, duży potencjał</t>
        </is>
      </c>
    </row>
    <row r="7">
      <c r="A7" s="12" t="n">
        <v>6</v>
      </c>
      <c r="B7" s="13" t="inlineStr">
        <is>
          <t>Katarzyna Zielińska</t>
        </is>
      </c>
      <c r="C7" s="13" t="inlineStr">
        <is>
          <t>Moda i Styl</t>
        </is>
      </c>
      <c r="D7" s="13" t="inlineStr">
        <is>
          <t>Marketing Manager</t>
        </is>
      </c>
      <c r="E7" s="13" t="inlineStr">
        <is>
          <t>k.zielinska@moda.pl</t>
        </is>
      </c>
      <c r="F7" s="14" t="inlineStr">
        <is>
          <t>606789012</t>
        </is>
      </c>
      <c r="G7" s="13" t="inlineStr">
        <is>
          <t>Łódź</t>
        </is>
      </c>
      <c r="H7" s="12" t="inlineStr">
        <is>
          <t>Potencjalny</t>
        </is>
      </c>
      <c r="I7" s="12" t="inlineStr">
        <is>
          <t>Facebook</t>
        </is>
      </c>
      <c r="J7" s="15" t="n">
        <v>45342</v>
      </c>
      <c r="K7" s="13" t="inlineStr">
        <is>
          <t>Zainteresowana social media</t>
        </is>
      </c>
    </row>
    <row r="8">
      <c r="A8" s="12" t="n">
        <v>7</v>
      </c>
      <c r="B8" s="13" t="inlineStr">
        <is>
          <t>Michał Szymański</t>
        </is>
      </c>
      <c r="C8" s="13" t="inlineStr">
        <is>
          <t>Auto Serwis Plus</t>
        </is>
      </c>
      <c r="D8" s="13" t="inlineStr">
        <is>
          <t>Dyrektor</t>
        </is>
      </c>
      <c r="E8" s="13" t="inlineStr">
        <is>
          <t>m.szymanski@auto.pl</t>
        </is>
      </c>
      <c r="F8" s="14" t="inlineStr">
        <is>
          <t>607890123</t>
        </is>
      </c>
      <c r="G8" s="13" t="inlineStr">
        <is>
          <t>Katowice</t>
        </is>
      </c>
      <c r="H8" s="12" t="inlineStr">
        <is>
          <t>Aktywny</t>
        </is>
      </c>
      <c r="I8" s="12" t="inlineStr">
        <is>
          <t>Google Ads</t>
        </is>
      </c>
      <c r="J8" s="15" t="n">
        <v>45352</v>
      </c>
      <c r="K8" s="13" t="inlineStr">
        <is>
          <t>Pilna potrzeba CRM</t>
        </is>
      </c>
    </row>
    <row r="9">
      <c r="A9" s="12" t="n">
        <v>8</v>
      </c>
      <c r="B9" s="13" t="inlineStr">
        <is>
          <t>Agnieszka Woźniak</t>
        </is>
      </c>
      <c r="C9" s="13" t="inlineStr">
        <is>
          <t>Beauty Center</t>
        </is>
      </c>
      <c r="D9" s="13" t="inlineStr">
        <is>
          <t>Współwłaściciel</t>
        </is>
      </c>
      <c r="E9" s="13" t="inlineStr">
        <is>
          <t>a.wozniak@beauty.pl</t>
        </is>
      </c>
      <c r="F9" s="14" t="inlineStr">
        <is>
          <t>608901234</t>
        </is>
      </c>
      <c r="G9" s="13" t="inlineStr">
        <is>
          <t>Warszawa</t>
        </is>
      </c>
      <c r="H9" s="12" t="inlineStr">
        <is>
          <t>Negocjacje</t>
        </is>
      </c>
      <c r="I9" s="12" t="inlineStr">
        <is>
          <t>Strona WWW</t>
        </is>
      </c>
      <c r="J9" s="15" t="n">
        <v>45356</v>
      </c>
      <c r="K9" s="13" t="inlineStr">
        <is>
          <t>W trakcie ustalania warunków</t>
        </is>
      </c>
    </row>
    <row r="10">
      <c r="A10" s="12" t="n">
        <v>9</v>
      </c>
      <c r="B10" s="13" t="inlineStr">
        <is>
          <t>Rafał Dąbrowski</t>
        </is>
      </c>
      <c r="C10" s="13" t="inlineStr">
        <is>
          <t>IT Innovations</t>
        </is>
      </c>
      <c r="D10" s="13" t="inlineStr">
        <is>
          <t>CEO</t>
        </is>
      </c>
      <c r="E10" s="13" t="inlineStr">
        <is>
          <t>r.dabrowski@itinno.pl</t>
        </is>
      </c>
      <c r="F10" s="14" t="inlineStr">
        <is>
          <t>609012345</t>
        </is>
      </c>
      <c r="G10" s="13" t="inlineStr">
        <is>
          <t>Kraków</t>
        </is>
      </c>
      <c r="H10" s="12" t="inlineStr">
        <is>
          <t>Aktywny</t>
        </is>
      </c>
      <c r="I10" s="12" t="inlineStr">
        <is>
          <t>Rekomendacja</t>
        </is>
      </c>
      <c r="J10" s="15" t="n">
        <v>45361</v>
      </c>
      <c r="K10" s="13" t="inlineStr">
        <is>
          <t>Partner strategiczny</t>
        </is>
      </c>
    </row>
    <row r="11">
      <c r="A11" s="12" t="n">
        <v>10</v>
      </c>
      <c r="B11" s="13" t="inlineStr">
        <is>
          <t>Magdalena Kozłowska</t>
        </is>
      </c>
      <c r="C11" s="13" t="inlineStr">
        <is>
          <t>Księgowość 24/7</t>
        </is>
      </c>
      <c r="D11" s="13" t="inlineStr">
        <is>
          <t>Główna księgowa</t>
        </is>
      </c>
      <c r="E11" s="13" t="inlineStr">
        <is>
          <t>m.kozlowska@ksiegowosc.pl</t>
        </is>
      </c>
      <c r="F11" s="14" t="inlineStr">
        <is>
          <t>600123456</t>
        </is>
      </c>
      <c r="G11" s="13" t="inlineStr">
        <is>
          <t>Wrocław</t>
        </is>
      </c>
      <c r="H11" s="12" t="inlineStr">
        <is>
          <t>Potencjalny</t>
        </is>
      </c>
      <c r="I11" s="12" t="inlineStr">
        <is>
          <t>Email</t>
        </is>
      </c>
      <c r="J11" s="15" t="n">
        <v>45366</v>
      </c>
      <c r="K11" s="13" t="inlineStr">
        <is>
          <t>Potrzebuje czasu na przemyślenie</t>
        </is>
      </c>
    </row>
  </sheetData>
  <dataValidations count="2">
    <dataValidation sqref="H2:H1000" showErrorMessage="1" showInputMessage="1" allowBlank="0" type="list">
      <formula1>"Aktywny,Potencjalny,Negocjacje,Nieaktywny,Zamknięty"</formula1>
    </dataValidation>
    <dataValidation sqref="I2:I1000" showErrorMessage="1" showInputMessage="1" allowBlank="0" type="list">
      <formula1>"Strona WWW,LinkedIn,Facebook,Google Ads,Targi,Rekomendacja,Polecenie,Email,Telefon,Inne"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25" customWidth="1" min="3" max="3"/>
    <col width="15" customWidth="1" min="4" max="4"/>
    <col width="18" customWidth="1" min="5" max="5"/>
    <col width="18" customWidth="1" min="6" max="6"/>
    <col width="18" customWidth="1" min="7" max="7"/>
    <col width="20" customWidth="1" min="8" max="8"/>
    <col width="20" customWidth="1" min="9" max="9"/>
    <col width="40" customWidth="1" min="10" max="10"/>
  </cols>
  <sheetData>
    <row r="1">
      <c r="A1" s="6" t="inlineStr">
        <is>
          <t>ID</t>
        </is>
      </c>
      <c r="B1" s="6" t="inlineStr">
        <is>
          <t>Nazwa szansy</t>
        </is>
      </c>
      <c r="C1" s="6" t="inlineStr">
        <is>
          <t>Kontakt</t>
        </is>
      </c>
      <c r="D1" s="6" t="inlineStr">
        <is>
          <t>Wartość (PLN)</t>
        </is>
      </c>
      <c r="E1" s="6" t="inlineStr">
        <is>
          <t>Prawdopodobieństwo</t>
        </is>
      </c>
      <c r="F1" s="6" t="inlineStr">
        <is>
          <t>Etap</t>
        </is>
      </c>
      <c r="G1" s="6" t="inlineStr">
        <is>
          <t>Data rozpoczęcia</t>
        </is>
      </c>
      <c r="H1" s="6" t="inlineStr">
        <is>
          <t>Planowane zamknięcie</t>
        </is>
      </c>
      <c r="I1" s="6" t="inlineStr">
        <is>
          <t>Właściciel</t>
        </is>
      </c>
      <c r="J1" s="6" t="inlineStr">
        <is>
          <t>Notatki</t>
        </is>
      </c>
    </row>
    <row r="2">
      <c r="A2" s="12" t="n">
        <v>1</v>
      </c>
      <c r="B2" s="13" t="inlineStr">
        <is>
          <t>Wdrożenie CRM dla 20 użytkowników</t>
        </is>
      </c>
      <c r="C2" s="13" t="inlineStr">
        <is>
          <t>Jan Kowalski</t>
        </is>
      </c>
      <c r="D2" s="9" t="n">
        <v>45000</v>
      </c>
      <c r="E2" s="12" t="inlineStr">
        <is>
          <t>80%</t>
        </is>
      </c>
      <c r="F2" s="12" t="inlineStr">
        <is>
          <t>Negocjacje</t>
        </is>
      </c>
      <c r="G2" s="15" t="n">
        <v>45306</v>
      </c>
      <c r="H2" s="15" t="n">
        <v>45397</v>
      </c>
      <c r="I2" s="13" t="inlineStr">
        <is>
          <t>Anna Kowalska</t>
        </is>
      </c>
      <c r="J2" s="13" t="inlineStr">
        <is>
          <t>Bardzo zainteresowany, czeka na zgodę zarządu</t>
        </is>
      </c>
    </row>
    <row r="3">
      <c r="A3" s="12" t="n">
        <v>2</v>
      </c>
      <c r="B3" s="13" t="inlineStr">
        <is>
          <t>System ERP + integracja</t>
        </is>
      </c>
      <c r="C3" s="13" t="inlineStr">
        <is>
          <t>Anna Nowak</t>
        </is>
      </c>
      <c r="D3" s="9" t="n">
        <v>120000</v>
      </c>
      <c r="E3" s="12" t="inlineStr">
        <is>
          <t>60%</t>
        </is>
      </c>
      <c r="F3" s="12" t="inlineStr">
        <is>
          <t>Prezentacja</t>
        </is>
      </c>
      <c r="G3" s="15" t="n">
        <v>45311</v>
      </c>
      <c r="H3" s="15" t="n">
        <v>45432</v>
      </c>
      <c r="I3" s="13" t="inlineStr">
        <is>
          <t>Piotr Nowicki</t>
        </is>
      </c>
      <c r="J3" s="13" t="inlineStr">
        <is>
          <t>Wymaga prezentacji dla zarządu</t>
        </is>
      </c>
    </row>
    <row r="4">
      <c r="A4" s="12" t="n">
        <v>3</v>
      </c>
      <c r="B4" s="13" t="inlineStr">
        <is>
          <t>Licencje oprogramowania</t>
        </is>
      </c>
      <c r="C4" s="13" t="inlineStr">
        <is>
          <t>Piotr Wiśniewski</t>
        </is>
      </c>
      <c r="D4" s="9" t="n">
        <v>28000</v>
      </c>
      <c r="E4" s="12" t="inlineStr">
        <is>
          <t>70%</t>
        </is>
      </c>
      <c r="F4" s="12" t="inlineStr">
        <is>
          <t>Oferta wysłana</t>
        </is>
      </c>
      <c r="G4" s="15" t="n">
        <v>45327</v>
      </c>
      <c r="H4" s="15" t="n">
        <v>45387</v>
      </c>
      <c r="I4" s="13" t="inlineStr">
        <is>
          <t>Anna Kowalska</t>
        </is>
      </c>
      <c r="J4" s="13" t="inlineStr">
        <is>
          <t>Czeka na akceptację budżetu</t>
        </is>
      </c>
    </row>
    <row r="5">
      <c r="A5" s="12" t="n">
        <v>4</v>
      </c>
      <c r="B5" s="13" t="inlineStr">
        <is>
          <t>Konsultacje IT 6 miesięcy</t>
        </is>
      </c>
      <c r="C5" s="13" t="inlineStr">
        <is>
          <t>Tomasz Lewandowski</t>
        </is>
      </c>
      <c r="D5" s="9" t="n">
        <v>36000</v>
      </c>
      <c r="E5" s="12" t="inlineStr">
        <is>
          <t>90%</t>
        </is>
      </c>
      <c r="F5" s="12" t="inlineStr">
        <is>
          <t>Zamykanie</t>
        </is>
      </c>
      <c r="G5" s="15" t="n">
        <v>45337</v>
      </c>
      <c r="H5" s="15" t="n">
        <v>45381</v>
      </c>
      <c r="I5" s="13" t="inlineStr">
        <is>
          <t>Marek Zieliński</t>
        </is>
      </c>
      <c r="J5" s="13" t="inlineStr">
        <is>
          <t>Gotowy do podpisania umowy</t>
        </is>
      </c>
    </row>
    <row r="6">
      <c r="A6" s="12" t="n">
        <v>5</v>
      </c>
      <c r="B6" s="13" t="inlineStr">
        <is>
          <t>Strona internetowa + SEO</t>
        </is>
      </c>
      <c r="C6" s="13" t="inlineStr">
        <is>
          <t>Katarzyna Zielińska</t>
        </is>
      </c>
      <c r="D6" s="9" t="n">
        <v>15000</v>
      </c>
      <c r="E6" s="12" t="inlineStr">
        <is>
          <t>50%</t>
        </is>
      </c>
      <c r="F6" s="12" t="inlineStr">
        <is>
          <t>Kwalifikacja</t>
        </is>
      </c>
      <c r="G6" s="15" t="n">
        <v>45342</v>
      </c>
      <c r="H6" s="15" t="n">
        <v>45427</v>
      </c>
      <c r="I6" s="13" t="inlineStr">
        <is>
          <t>Anna Kowalska</t>
        </is>
      </c>
      <c r="J6" s="13" t="inlineStr">
        <is>
          <t>Pierwszy kontakt, zbieranie wymagań</t>
        </is>
      </c>
    </row>
    <row r="7">
      <c r="A7" s="12" t="n">
        <v>6</v>
      </c>
      <c r="B7" s="13" t="inlineStr">
        <is>
          <t>System zarządzania warsztatem</t>
        </is>
      </c>
      <c r="C7" s="13" t="inlineStr">
        <is>
          <t>Michał Szymański</t>
        </is>
      </c>
      <c r="D7" s="9" t="n">
        <v>55000</v>
      </c>
      <c r="E7" s="12" t="inlineStr">
        <is>
          <t>85%</t>
        </is>
      </c>
      <c r="F7" s="12" t="inlineStr">
        <is>
          <t>Negocjacje</t>
        </is>
      </c>
      <c r="G7" s="15" t="n">
        <v>45352</v>
      </c>
      <c r="H7" s="15" t="n">
        <v>45383</v>
      </c>
      <c r="I7" s="13" t="inlineStr">
        <is>
          <t>Piotr Nowicki</t>
        </is>
      </c>
      <c r="J7" s="13" t="inlineStr">
        <is>
          <t>Prawie finalizacja, drobne szczegóły</t>
        </is>
      </c>
    </row>
    <row r="8">
      <c r="A8" s="12" t="n">
        <v>7</v>
      </c>
      <c r="B8" s="13" t="inlineStr">
        <is>
          <t>CRM dla salonów beauty</t>
        </is>
      </c>
      <c r="C8" s="13" t="inlineStr">
        <is>
          <t>Agnieszka Woźniak</t>
        </is>
      </c>
      <c r="D8" s="9" t="n">
        <v>32000</v>
      </c>
      <c r="E8" s="12" t="inlineStr">
        <is>
          <t>75%</t>
        </is>
      </c>
      <c r="F8" s="12" t="inlineStr">
        <is>
          <t>Negocjacje</t>
        </is>
      </c>
      <c r="G8" s="15" t="n">
        <v>45356</v>
      </c>
      <c r="H8" s="15" t="n">
        <v>45402</v>
      </c>
      <c r="I8" s="13" t="inlineStr">
        <is>
          <t>Marek Zieliński</t>
        </is>
      </c>
      <c r="J8" s="13" t="inlineStr">
        <is>
          <t>Negocjacje warunków płatności</t>
        </is>
      </c>
    </row>
    <row r="9">
      <c r="A9" s="12" t="n">
        <v>8</v>
      </c>
      <c r="B9" s="13" t="inlineStr">
        <is>
          <t>Outsourcing IT na rok</t>
        </is>
      </c>
      <c r="C9" s="13" t="inlineStr">
        <is>
          <t>Rafał Dąbrowski</t>
        </is>
      </c>
      <c r="D9" s="9" t="n">
        <v>95000</v>
      </c>
      <c r="E9" s="12" t="inlineStr">
        <is>
          <t>95%</t>
        </is>
      </c>
      <c r="F9" s="12" t="inlineStr">
        <is>
          <t>Zamykanie</t>
        </is>
      </c>
      <c r="G9" s="15" t="n">
        <v>45361</v>
      </c>
      <c r="H9" s="15" t="n">
        <v>45376</v>
      </c>
      <c r="I9" s="13" t="inlineStr">
        <is>
          <t>Anna Kowalska</t>
        </is>
      </c>
      <c r="J9" s="13" t="inlineStr">
        <is>
          <t>Umowa prawie podpisana</t>
        </is>
      </c>
    </row>
    <row r="10">
      <c r="A10" s="12" t="n">
        <v>9</v>
      </c>
      <c r="B10" s="13" t="inlineStr">
        <is>
          <t>Oprogramowanie księgowe</t>
        </is>
      </c>
      <c r="C10" s="13" t="inlineStr">
        <is>
          <t>Magdalena Kozłowska</t>
        </is>
      </c>
      <c r="D10" s="9" t="n">
        <v>18000</v>
      </c>
      <c r="E10" s="12" t="inlineStr">
        <is>
          <t>40%</t>
        </is>
      </c>
      <c r="F10" s="12" t="inlineStr">
        <is>
          <t>Pierwszy kontakt</t>
        </is>
      </c>
      <c r="G10" s="15" t="n">
        <v>45366</v>
      </c>
      <c r="H10" s="15" t="n">
        <v>45458</v>
      </c>
      <c r="I10" s="13" t="inlineStr">
        <is>
          <t>Piotr Nowicki</t>
        </is>
      </c>
      <c r="J10" s="13" t="inlineStr">
        <is>
          <t>Wymaga więcej informacji</t>
        </is>
      </c>
    </row>
    <row r="11">
      <c r="A11" s="12" t="n">
        <v>10</v>
      </c>
      <c r="B11" s="13" t="inlineStr">
        <is>
          <t>Szkolenia dla zespołu</t>
        </is>
      </c>
      <c r="C11" s="13" t="inlineStr">
        <is>
          <t>Jan Kowalski</t>
        </is>
      </c>
      <c r="D11" s="9" t="n">
        <v>12000</v>
      </c>
      <c r="E11" s="12" t="inlineStr">
        <is>
          <t>65%</t>
        </is>
      </c>
      <c r="F11" s="12" t="inlineStr">
        <is>
          <t>Oferta wysłana</t>
        </is>
      </c>
      <c r="G11" s="15" t="n">
        <v>45369</v>
      </c>
      <c r="H11" s="15" t="n">
        <v>45412</v>
      </c>
      <c r="I11" s="13" t="inlineStr">
        <is>
          <t>Marek Zieliński</t>
        </is>
      </c>
      <c r="J11" s="13" t="inlineStr">
        <is>
          <t>Oferta w rozpatrzeniu</t>
        </is>
      </c>
    </row>
    <row r="12">
      <c r="C12" s="16" t="inlineStr">
        <is>
          <t>SUMA:</t>
        </is>
      </c>
      <c r="D12" s="17">
        <f>SUM(D2:D11)</f>
        <v/>
      </c>
    </row>
    <row r="13">
      <c r="C13" s="16" t="inlineStr">
        <is>
          <t>WARTOŚĆ WAŻONA:</t>
        </is>
      </c>
      <c r="D13" s="17">
        <f>SUMPRODUCT(D2:D11,VALUE(SUBSTITUTE(E2:E11,"%",""))/100)</f>
        <v/>
      </c>
    </row>
  </sheetData>
  <dataValidations count="1">
    <dataValidation sqref="F2:F1000" showErrorMessage="1" showInputMessage="1" allowBlank="0" type="list">
      <formula1>"Pierwszy kontakt,Kwalifikacja,Prezentacja,Oferta wysłana,Negocjacje,Zamykanie,Wygrany,Przegrany"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5" customWidth="1" min="3" max="3"/>
    <col width="25" customWidth="1" min="4" max="4"/>
    <col width="30" customWidth="1" min="5" max="5"/>
    <col width="40" customWidth="1" min="6" max="6"/>
    <col width="15" customWidth="1" min="7" max="7"/>
    <col width="20" customWidth="1" min="8" max="8"/>
    <col width="35" customWidth="1" min="9" max="9"/>
  </cols>
  <sheetData>
    <row r="1">
      <c r="A1" s="6" t="inlineStr">
        <is>
          <t>ID</t>
        </is>
      </c>
      <c r="B1" s="6" t="inlineStr">
        <is>
          <t>Data</t>
        </is>
      </c>
      <c r="C1" s="6" t="inlineStr">
        <is>
          <t>Typ działania</t>
        </is>
      </c>
      <c r="D1" s="6" t="inlineStr">
        <is>
          <t>Kontakt/Firma</t>
        </is>
      </c>
      <c r="E1" s="6" t="inlineStr">
        <is>
          <t>Temat</t>
        </is>
      </c>
      <c r="F1" s="6" t="inlineStr">
        <is>
          <t>Opis</t>
        </is>
      </c>
      <c r="G1" s="6" t="inlineStr">
        <is>
          <t>Status</t>
        </is>
      </c>
      <c r="H1" s="6" t="inlineStr">
        <is>
          <t>Osoba odpowiedzialna</t>
        </is>
      </c>
      <c r="I1" s="6" t="inlineStr">
        <is>
          <t>Następny krok</t>
        </is>
      </c>
    </row>
    <row r="2">
      <c r="A2" s="12" t="n">
        <v>1</v>
      </c>
      <c r="B2" s="15" t="n">
        <v>45366</v>
      </c>
      <c r="C2" s="14" t="inlineStr">
        <is>
          <t>Spotkanie</t>
        </is>
      </c>
      <c r="D2" s="13" t="inlineStr">
        <is>
          <t>Jan Kowalski</t>
        </is>
      </c>
      <c r="E2" s="13" t="inlineStr">
        <is>
          <t>Prezentacja rozwiązania CRM</t>
        </is>
      </c>
      <c r="F2" s="13" t="inlineStr">
        <is>
          <t>Spotkanie w biurze klienta, prezentacja systemu dla 5 osób</t>
        </is>
      </c>
      <c r="G2" s="12" t="inlineStr">
        <is>
          <t>Zakończone</t>
        </is>
      </c>
      <c r="H2" s="13" t="inlineStr">
        <is>
          <t>Anna Kowalska</t>
        </is>
      </c>
      <c r="I2" s="13" t="inlineStr">
        <is>
          <t>Wysłanie oferty do 20.03</t>
        </is>
      </c>
    </row>
    <row r="3">
      <c r="A3" s="12" t="n">
        <v>2</v>
      </c>
      <c r="B3" s="15" t="n">
        <v>45367</v>
      </c>
      <c r="C3" s="14" t="inlineStr">
        <is>
          <t>Telefon</t>
        </is>
      </c>
      <c r="D3" s="13" t="inlineStr">
        <is>
          <t>Anna Nowak</t>
        </is>
      </c>
      <c r="E3" s="13" t="inlineStr">
        <is>
          <t>Follow-up po ofercie</t>
        </is>
      </c>
      <c r="F3" s="13" t="inlineStr">
        <is>
          <t>Rozmowa telefoniczna, wyjaśnienie wątpliwości</t>
        </is>
      </c>
      <c r="G3" s="12" t="inlineStr">
        <is>
          <t>Zakończone</t>
        </is>
      </c>
      <c r="H3" s="13" t="inlineStr">
        <is>
          <t>Piotr Nowicki</t>
        </is>
      </c>
      <c r="I3" s="13" t="inlineStr">
        <is>
          <t>Umówić prezentację</t>
        </is>
      </c>
    </row>
    <row r="4">
      <c r="A4" s="12" t="n">
        <v>3</v>
      </c>
      <c r="B4" s="15" t="n">
        <v>45369</v>
      </c>
      <c r="C4" s="14" t="inlineStr">
        <is>
          <t>Email</t>
        </is>
      </c>
      <c r="D4" s="13" t="inlineStr">
        <is>
          <t>Piotr Wiśniewski</t>
        </is>
      </c>
      <c r="E4" s="13" t="inlineStr">
        <is>
          <t>Oferta handlowa</t>
        </is>
      </c>
      <c r="F4" s="13" t="inlineStr">
        <is>
          <t>Wysłano szczegółową ofertę z cennikiem</t>
        </is>
      </c>
      <c r="G4" s="12" t="inlineStr">
        <is>
          <t>Wysłane</t>
        </is>
      </c>
      <c r="H4" s="13" t="inlineStr">
        <is>
          <t>Anna Kowalska</t>
        </is>
      </c>
      <c r="I4" s="13" t="inlineStr">
        <is>
          <t>Telefon kontrolny za 3 dni</t>
        </is>
      </c>
    </row>
    <row r="5">
      <c r="A5" s="12" t="n">
        <v>4</v>
      </c>
      <c r="B5" s="15" t="n">
        <v>45370</v>
      </c>
      <c r="C5" s="14" t="inlineStr">
        <is>
          <t>Spotkanie</t>
        </is>
      </c>
      <c r="D5" s="13" t="inlineStr">
        <is>
          <t>Tomasz Lewandowski</t>
        </is>
      </c>
      <c r="E5" s="13" t="inlineStr">
        <is>
          <t>Podpisanie umowy</t>
        </is>
      </c>
      <c r="F5" s="13" t="inlineStr">
        <is>
          <t>Finalizacja warunków i podpisanie kontraktu</t>
        </is>
      </c>
      <c r="G5" s="12" t="inlineStr">
        <is>
          <t>Zaplanowane</t>
        </is>
      </c>
      <c r="H5" s="13" t="inlineStr">
        <is>
          <t>Marek Zieliński</t>
        </is>
      </c>
      <c r="I5" s="13" t="inlineStr">
        <is>
          <t>Spotkanie 25.03 o 10:00</t>
        </is>
      </c>
    </row>
    <row r="6">
      <c r="A6" s="12" t="n">
        <v>5</v>
      </c>
      <c r="B6" s="15" t="n">
        <v>45371</v>
      </c>
      <c r="C6" s="14" t="inlineStr">
        <is>
          <t>Telefon</t>
        </is>
      </c>
      <c r="D6" s="13" t="inlineStr">
        <is>
          <t>Katarzyna Zielińska</t>
        </is>
      </c>
      <c r="E6" s="13" t="inlineStr">
        <is>
          <t>Pierwszy kontakt</t>
        </is>
      </c>
      <c r="F6" s="13" t="inlineStr">
        <is>
          <t>Rozmowa wstępna, omówienie potrzeb</t>
        </is>
      </c>
      <c r="G6" s="12" t="inlineStr">
        <is>
          <t>Zakończone</t>
        </is>
      </c>
      <c r="H6" s="13" t="inlineStr">
        <is>
          <t>Anna Kowalska</t>
        </is>
      </c>
      <c r="I6" s="13" t="inlineStr">
        <is>
          <t>Przygotować ofertę</t>
        </is>
      </c>
    </row>
    <row r="7">
      <c r="A7" s="12" t="n">
        <v>6</v>
      </c>
      <c r="B7" s="15" t="n">
        <v>45372</v>
      </c>
      <c r="C7" s="14" t="inlineStr">
        <is>
          <t>Email</t>
        </is>
      </c>
      <c r="D7" s="13" t="inlineStr">
        <is>
          <t>Michał Szymański</t>
        </is>
      </c>
      <c r="E7" s="13" t="inlineStr">
        <is>
          <t>Odpowiedź na pytania</t>
        </is>
      </c>
      <c r="F7" s="13" t="inlineStr">
        <is>
          <t>Email z odpowiedziami technicznymi</t>
        </is>
      </c>
      <c r="G7" s="12" t="inlineStr">
        <is>
          <t>Wysłane</t>
        </is>
      </c>
      <c r="H7" s="13" t="inlineStr">
        <is>
          <t>Piotr Nowicki</t>
        </is>
      </c>
      <c r="I7" s="13" t="inlineStr">
        <is>
          <t>Czekamy na feedback</t>
        </is>
      </c>
    </row>
    <row r="8">
      <c r="A8" s="12" t="n">
        <v>7</v>
      </c>
      <c r="B8" s="15" t="n">
        <v>45373</v>
      </c>
      <c r="C8" s="14" t="inlineStr">
        <is>
          <t>Spotkanie</t>
        </is>
      </c>
      <c r="D8" s="13" t="inlineStr">
        <is>
          <t>Agnieszka Woźniak</t>
        </is>
      </c>
      <c r="E8" s="13" t="inlineStr">
        <is>
          <t>Negocjacje cenowe</t>
        </is>
      </c>
      <c r="F8" s="13" t="inlineStr">
        <is>
          <t>Spotkanie w sprawie warunków płatności</t>
        </is>
      </c>
      <c r="G8" s="12" t="inlineStr">
        <is>
          <t>Zaplanowane</t>
        </is>
      </c>
      <c r="H8" s="13" t="inlineStr">
        <is>
          <t>Marek Zieliński</t>
        </is>
      </c>
      <c r="I8" s="13" t="inlineStr">
        <is>
          <t>Spotkanie 26.03 o 14:00</t>
        </is>
      </c>
    </row>
    <row r="9">
      <c r="A9" s="12" t="n">
        <v>8</v>
      </c>
      <c r="B9" s="15" t="n">
        <v>45374</v>
      </c>
      <c r="C9" s="14" t="inlineStr">
        <is>
          <t>Prezentacja</t>
        </is>
      </c>
      <c r="D9" s="13" t="inlineStr">
        <is>
          <t>Rafał Dąbrowski</t>
        </is>
      </c>
      <c r="E9" s="13" t="inlineStr">
        <is>
          <t>Demo systemu</t>
        </is>
      </c>
      <c r="F9" s="13" t="inlineStr">
        <is>
          <t>Online prezentacja funkcjonalności</t>
        </is>
      </c>
      <c r="G9" s="12" t="inlineStr">
        <is>
          <t>Zakończone</t>
        </is>
      </c>
      <c r="H9" s="13" t="inlineStr">
        <is>
          <t>Anna Kowalska</t>
        </is>
      </c>
      <c r="I9" s="13" t="inlineStr">
        <is>
          <t>Przesłać umowę</t>
        </is>
      </c>
    </row>
    <row r="10">
      <c r="A10" s="12" t="n">
        <v>9</v>
      </c>
      <c r="B10" s="15" t="n">
        <v>45375</v>
      </c>
      <c r="C10" s="14" t="inlineStr">
        <is>
          <t>Telefon</t>
        </is>
      </c>
      <c r="D10" s="13" t="inlineStr">
        <is>
          <t>Magdalena Kozłowska</t>
        </is>
      </c>
      <c r="E10" s="13" t="inlineStr">
        <is>
          <t>Przypomnienie o ofercie</t>
        </is>
      </c>
      <c r="F10" s="13" t="inlineStr">
        <is>
          <t>Telefon kontrolny ws. oferty</t>
        </is>
      </c>
      <c r="G10" s="12" t="inlineStr">
        <is>
          <t>Zaplanowane</t>
        </is>
      </c>
      <c r="H10" s="13" t="inlineStr">
        <is>
          <t>Piotr Nowicki</t>
        </is>
      </c>
      <c r="I10" s="13" t="inlineStr">
        <is>
          <t>Telefon 27.03</t>
        </is>
      </c>
    </row>
    <row r="11">
      <c r="A11" s="12" t="n">
        <v>10</v>
      </c>
      <c r="B11" s="15" t="n">
        <v>45376</v>
      </c>
      <c r="C11" s="14" t="inlineStr">
        <is>
          <t>Email</t>
        </is>
      </c>
      <c r="D11" s="13" t="inlineStr">
        <is>
          <t>Jan Kowalski</t>
        </is>
      </c>
      <c r="E11" s="13" t="inlineStr">
        <is>
          <t>Potwierdzenie spotkania</t>
        </is>
      </c>
      <c r="F11" s="13" t="inlineStr">
        <is>
          <t>Email z potwierdzeniem terminu</t>
        </is>
      </c>
      <c r="G11" s="12" t="inlineStr">
        <is>
          <t>Wysłane</t>
        </is>
      </c>
      <c r="H11" s="13" t="inlineStr">
        <is>
          <t>Marek Zieliński</t>
        </is>
      </c>
      <c r="I11" s="13" t="inlineStr">
        <is>
          <t>Przygotować materiały</t>
        </is>
      </c>
    </row>
  </sheetData>
  <dataValidations count="2">
    <dataValidation sqref="C2:C1000" showErrorMessage="1" showInputMessage="1" allowBlank="0" type="list">
      <formula1>"Telefon,Email,Spotkanie,Prezentacja,Demo,Negocjacje,Inne"</formula1>
    </dataValidation>
    <dataValidation sqref="G2:G1000" showErrorMessage="1" showInputMessage="1" allowBlank="0" type="list">
      <formula1>"Zaplanowane,W trakcie,Zakończone,Wysłane,Anulowane"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cols>
    <col width="35" customWidth="1" min="1" max="1"/>
    <col width="50" customWidth="1" min="2" max="2"/>
    <col width="20" customWidth="1" min="3" max="3"/>
  </cols>
  <sheetData>
    <row r="1">
      <c r="A1" s="18" t="inlineStr">
        <is>
          <t>INSTRUKCJA OBSŁUGI SYSTEMU CRM</t>
        </is>
      </c>
    </row>
    <row r="2">
      <c r="A2" s="19" t="inlineStr"/>
      <c r="B2" s="19" t="inlineStr"/>
      <c r="C2" s="19" t="inlineStr"/>
    </row>
    <row r="3">
      <c r="A3" s="20" t="inlineStr">
        <is>
          <t>ARKUSZ: KONTAKTY</t>
        </is>
      </c>
      <c r="B3" s="19" t="inlineStr"/>
      <c r="C3" s="19" t="inlineStr"/>
    </row>
    <row r="4">
      <c r="A4" s="21" t="inlineStr">
        <is>
          <t>• Dodawanie nowego kontaktu:</t>
        </is>
      </c>
      <c r="B4" s="19" t="inlineStr">
        <is>
          <t>Wpisz dane w kolejnym wolnym wierszu</t>
        </is>
      </c>
      <c r="C4" s="19" t="inlineStr"/>
    </row>
    <row r="5">
      <c r="A5" s="21" t="inlineStr">
        <is>
          <t>• Pola żółte:</t>
        </is>
      </c>
      <c r="B5" s="19" t="inlineStr">
        <is>
          <t>Wypełnij danymi kontaktu (imię, firma, email, telefon, miasto, notatki)</t>
        </is>
      </c>
      <c r="C5" s="19" t="inlineStr"/>
    </row>
    <row r="6">
      <c r="A6" s="21" t="inlineStr">
        <is>
          <t>• Status i Źródło:</t>
        </is>
      </c>
      <c r="B6" s="19" t="inlineStr">
        <is>
          <t>Wybierz z listy rozwijanej (kliknij na komórkę)</t>
        </is>
      </c>
      <c r="C6" s="19" t="inlineStr"/>
    </row>
    <row r="7">
      <c r="A7" s="21" t="inlineStr">
        <is>
          <t>• Data dodania:</t>
        </is>
      </c>
      <c r="B7" s="19" t="inlineStr">
        <is>
          <t>Wpisz datę w formacie DD-MM-RRRR</t>
        </is>
      </c>
      <c r="C7" s="19" t="inlineStr"/>
    </row>
    <row r="8">
      <c r="A8" s="19" t="inlineStr"/>
      <c r="B8" s="19" t="inlineStr"/>
      <c r="C8" s="19" t="inlineStr"/>
    </row>
    <row r="9">
      <c r="A9" s="20" t="inlineStr">
        <is>
          <t>ARKUSZ: SZANSE SPRZEDAŻY</t>
        </is>
      </c>
      <c r="B9" s="19" t="inlineStr"/>
      <c r="C9" s="19" t="inlineStr"/>
    </row>
    <row r="10">
      <c r="A10" s="21" t="inlineStr">
        <is>
          <t>• Nowa szansa:</t>
        </is>
      </c>
      <c r="B10" s="19" t="inlineStr">
        <is>
          <t>Dodaj wiersz z nazwą szansy, przypisz do kontaktu</t>
        </is>
      </c>
      <c r="C10" s="19" t="inlineStr"/>
    </row>
    <row r="11">
      <c r="A11" s="21" t="inlineStr">
        <is>
          <t>• Wartość:</t>
        </is>
      </c>
      <c r="B11" s="19" t="inlineStr">
        <is>
          <t>Wpisz kwotę w PLN (bez spacji i symbolu waluty)</t>
        </is>
      </c>
      <c r="C11" s="19" t="inlineStr"/>
    </row>
    <row r="12">
      <c r="A12" s="21" t="inlineStr">
        <is>
          <t>• Prawdopodobieństwo:</t>
        </is>
      </c>
      <c r="B12" s="19" t="inlineStr">
        <is>
          <t>Wpisz procent np. 75%</t>
        </is>
      </c>
      <c r="C12" s="19" t="inlineStr"/>
    </row>
    <row r="13">
      <c r="A13" s="21" t="inlineStr">
        <is>
          <t>• Etap:</t>
        </is>
      </c>
      <c r="B13" s="19" t="inlineStr">
        <is>
          <t>Wybierz z listy rozwijanej aktualny etap sprzedaży</t>
        </is>
      </c>
      <c r="C13" s="19" t="inlineStr"/>
    </row>
    <row r="14">
      <c r="A14" s="21" t="inlineStr">
        <is>
          <t>• Wartość ważona:</t>
        </is>
      </c>
      <c r="B14" s="19" t="inlineStr">
        <is>
          <t>Automatycznie liczona (wartość × prawdopodobieństwo)</t>
        </is>
      </c>
      <c r="C14" s="19" t="inlineStr"/>
    </row>
    <row r="15">
      <c r="A15" s="19" t="inlineStr"/>
      <c r="B15" s="19" t="inlineStr"/>
      <c r="C15" s="19" t="inlineStr"/>
    </row>
    <row r="16">
      <c r="A16" s="20" t="inlineStr">
        <is>
          <t>ARKUSZ: DZIAŁANIA</t>
        </is>
      </c>
      <c r="B16" s="19" t="inlineStr"/>
      <c r="C16" s="19" t="inlineStr"/>
    </row>
    <row r="17">
      <c r="A17" s="21" t="inlineStr">
        <is>
          <t>• Rejestruj wszystkie kontakty:</t>
        </is>
      </c>
      <c r="B17" s="19" t="inlineStr">
        <is>
          <t>Telefony, emaile, spotkania, prezentacje</t>
        </is>
      </c>
      <c r="C17" s="19" t="inlineStr"/>
    </row>
    <row r="18">
      <c r="A18" s="21" t="inlineStr">
        <is>
          <t>• Typ działania:</t>
        </is>
      </c>
      <c r="B18" s="19" t="inlineStr">
        <is>
          <t>Wybierz z listy rozwijanej</t>
        </is>
      </c>
      <c r="C18" s="19" t="inlineStr"/>
    </row>
    <row r="19">
      <c r="A19" s="21" t="inlineStr">
        <is>
          <t>• Status:</t>
        </is>
      </c>
      <c r="B19" s="19" t="inlineStr">
        <is>
          <t>Aktualizuj po wykonaniu (Zaplanowane → Zakończone)</t>
        </is>
      </c>
      <c r="C19" s="19" t="inlineStr"/>
    </row>
    <row r="20">
      <c r="A20" s="21" t="inlineStr">
        <is>
          <t>• Następny krok:</t>
        </is>
      </c>
      <c r="B20" s="19" t="inlineStr">
        <is>
          <t>Zapisz co należy zrobić dalej</t>
        </is>
      </c>
      <c r="C20" s="19" t="inlineStr"/>
    </row>
    <row r="21">
      <c r="A21" s="19" t="inlineStr"/>
      <c r="B21" s="19" t="inlineStr"/>
      <c r="C21" s="19" t="inlineStr"/>
    </row>
    <row r="22">
      <c r="A22" s="20" t="inlineStr">
        <is>
          <t>ARKUSZ: DASHBOARD</t>
        </is>
      </c>
      <c r="B22" s="19" t="inlineStr"/>
      <c r="C22" s="19" t="inlineStr"/>
    </row>
    <row r="23">
      <c r="A23" s="21" t="inlineStr">
        <is>
          <t>• Automatyczne statystyki:</t>
        </is>
      </c>
      <c r="B23" s="19" t="inlineStr">
        <is>
          <t>Odświeżają się przy każdej zmianie danych</t>
        </is>
      </c>
      <c r="C23" s="19" t="inlineStr"/>
    </row>
    <row r="24">
      <c r="A24" s="21" t="inlineStr">
        <is>
          <t>• Top 5 szans:</t>
        </is>
      </c>
      <c r="B24" s="19" t="inlineStr">
        <is>
          <t>Lista najcenniejszych możliwości sprzedaży</t>
        </is>
      </c>
      <c r="C24" s="19" t="inlineStr"/>
    </row>
    <row r="25">
      <c r="A25" s="21" t="inlineStr">
        <is>
          <t>• Monitoruj aktywność:</t>
        </is>
      </c>
      <c r="B25" s="19" t="inlineStr">
        <is>
          <t>Śledź liczbę działań w bieżącym miesiącu</t>
        </is>
      </c>
      <c r="C25" s="19" t="inlineStr"/>
    </row>
    <row r="26">
      <c r="A26" s="19" t="inlineStr"/>
      <c r="B26" s="19" t="inlineStr"/>
      <c r="C26" s="19" t="inlineStr"/>
    </row>
    <row r="27">
      <c r="A27" s="19" t="inlineStr">
        <is>
          <t>WSKAZÓWKI:</t>
        </is>
      </c>
      <c r="B27" s="19" t="inlineStr"/>
      <c r="C27" s="19" t="inlineStr"/>
    </row>
    <row r="28">
      <c r="A28" s="21" t="inlineStr">
        <is>
          <t>✓ Regularnie aktualizuj statusy kontaktów i szans</t>
        </is>
      </c>
      <c r="B28" s="19" t="inlineStr"/>
      <c r="C28" s="19" t="inlineStr"/>
    </row>
    <row r="29">
      <c r="A29" s="21" t="inlineStr">
        <is>
          <t>✓ Zapisuj wszystkie interakcje w arkuszu Działania</t>
        </is>
      </c>
      <c r="B29" s="19" t="inlineStr"/>
      <c r="C29" s="19" t="inlineStr"/>
    </row>
    <row r="30">
      <c r="A30" s="21" t="inlineStr">
        <is>
          <t>✓ Przeglądaj Dashboard dla szybkiego podglądu sytuacji</t>
        </is>
      </c>
      <c r="B30" s="19" t="inlineStr"/>
      <c r="C30" s="19" t="inlineStr"/>
    </row>
    <row r="31">
      <c r="A31" s="21" t="inlineStr">
        <is>
          <t>✓ Używaj filtrów (Data → Filtr) do wyszukiwania informacji</t>
        </is>
      </c>
      <c r="B31" s="19" t="inlineStr"/>
      <c r="C31" s="19" t="inlineStr"/>
    </row>
    <row r="32">
      <c r="A32" s="21" t="inlineStr">
        <is>
          <t>✓ Rób kopie zapasowe pliku regularnie</t>
        </is>
      </c>
      <c r="B32" s="19" t="inlineStr"/>
      <c r="C32" s="19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2026-02-02T10:15:54Z</dcterms:created>
  <dcterms:modified xmlns:dcterms="http://purl.org/dc/terms/" xmlns:xsi="http://www.w3.org/2001/XMLSchema-instance" xsi:type="dcterms:W3CDTF">2026-02-02T10:15:54Z</dcterms:modified>
</cp:coreProperties>
</file>