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zychody i Wydatki" sheetId="1" state="visible" r:id="rId1"/>
    <sheet xmlns:r="http://schemas.openxmlformats.org/officeDocument/2006/relationships" name="Powierzchnia i Uprawy" sheetId="2" state="visible" r:id="rId2"/>
    <sheet xmlns:r="http://schemas.openxmlformats.org/officeDocument/2006/relationships" name="Zwierzęta" sheetId="3" state="visible" r:id="rId3"/>
    <sheet xmlns:r="http://schemas.openxmlformats.org/officeDocument/2006/relationships" name="Maszyny i Sprzęt" sheetId="4" state="visible" r:id="rId4"/>
    <sheet xmlns:r="http://schemas.openxmlformats.org/officeDocument/2006/relationships" name="Kalendarz Prac" sheetId="5" state="visible" r:id="rId5"/>
    <sheet xmlns:r="http://schemas.openxmlformats.org/officeDocument/2006/relationships" name="Instrukcje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 h:mm:ss"/>
    <numFmt numFmtId="165" formatCode="DD-MM-YYYY"/>
    <numFmt numFmtId="166" formatCode="0.0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sz val="11"/>
    </font>
    <font>
      <b val="1"/>
      <color rgb="001E3A8A"/>
      <sz val="12"/>
    </font>
    <font>
      <b val="1"/>
      <color rgb="00FFFFFF"/>
      <sz val="11"/>
    </font>
    <font>
      <b val="1"/>
    </font>
    <font>
      <b val="1"/>
      <sz val="12"/>
    </font>
    <font>
      <b val="1"/>
      <color rgb="001E3A8A"/>
      <sz val="11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  <fill>
      <patternFill patternType="solid">
        <fgColor rgb="00D1FAE5"/>
        <bgColor rgb="00D1FAE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9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 vertical="center"/>
    </xf>
    <xf numFmtId="0" fontId="3" fillId="0" borderId="0" pivotButton="0" quotePrefix="0" xfId="0"/>
    <xf numFmtId="0" fontId="4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165" fontId="0" fillId="0" borderId="1" applyAlignment="1" pivotButton="0" quotePrefix="0" xfId="0">
      <alignment horizontal="center" vertical="center"/>
    </xf>
    <xf numFmtId="0" fontId="0" fillId="3" borderId="1" pivotButton="0" quotePrefix="0" xfId="0"/>
    <xf numFmtId="4" fontId="0" fillId="0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4" fontId="5" fillId="4" borderId="1" applyAlignment="1" pivotButton="0" quotePrefix="0" xfId="0">
      <alignment horizontal="right" vertical="center"/>
    </xf>
    <xf numFmtId="0" fontId="3" fillId="5" borderId="1" applyAlignment="1" pivotButton="0" quotePrefix="0" xfId="0">
      <alignment horizontal="right" vertical="center"/>
    </xf>
    <xf numFmtId="4" fontId="6" fillId="5" borderId="1" applyAlignment="1" pivotButton="0" quotePrefix="0" xfId="0">
      <alignment horizontal="right" vertical="center"/>
    </xf>
    <xf numFmtId="0" fontId="5" fillId="0" borderId="0" pivotButton="0" quotePrefix="0" xfId="0"/>
    <xf numFmtId="2" fontId="0" fillId="3" borderId="1" pivotButton="0" quotePrefix="0" xfId="0"/>
    <xf numFmtId="2" fontId="0" fillId="3" borderId="1" applyAlignment="1" pivotButton="0" quotePrefix="0" xfId="0">
      <alignment horizontal="right" vertical="center"/>
    </xf>
    <xf numFmtId="165" fontId="0" fillId="3" borderId="1" applyAlignment="1" pivotButton="0" quotePrefix="0" xfId="0">
      <alignment horizontal="center" vertical="center"/>
    </xf>
    <xf numFmtId="3" fontId="0" fillId="3" borderId="1" applyAlignment="1" pivotButton="0" quotePrefix="0" xfId="0">
      <alignment horizontal="right" vertical="center"/>
    </xf>
    <xf numFmtId="166" fontId="0" fillId="0" borderId="1" applyAlignment="1" pivotButton="0" quotePrefix="0" xfId="0">
      <alignment horizontal="right" vertical="center"/>
    </xf>
    <xf numFmtId="0" fontId="0" fillId="3" borderId="1" applyAlignment="1" pivotButton="0" quotePrefix="0" xfId="0">
      <alignment horizontal="center" vertical="center"/>
    </xf>
    <xf numFmtId="2" fontId="5" fillId="4" borderId="1" applyAlignment="1" pivotButton="0" quotePrefix="0" xfId="0">
      <alignment horizontal="right" vertical="center"/>
    </xf>
    <xf numFmtId="3" fontId="5" fillId="4" borderId="1" applyAlignment="1" pivotButton="0" quotePrefix="0" xfId="0">
      <alignment horizontal="right" vertical="center"/>
    </xf>
    <xf numFmtId="0" fontId="5" fillId="0" borderId="1" pivotButton="0" quotePrefix="0" xfId="0"/>
    <xf numFmtId="0" fontId="0" fillId="0" borderId="1" pivotButton="0" quotePrefix="0" xfId="0"/>
    <xf numFmtId="0" fontId="5" fillId="4" borderId="1" pivotButton="0" quotePrefix="0" xfId="0"/>
    <xf numFmtId="0" fontId="5" fillId="4" borderId="1" applyAlignment="1" pivotButton="0" quotePrefix="0" xfId="0">
      <alignment horizontal="center" vertical="center"/>
    </xf>
    <xf numFmtId="0" fontId="7" fillId="0" borderId="0" pivotButton="0" quotePrefix="0" xfId="0"/>
    <xf numFmtId="0" fontId="5" fillId="3" borderId="0" pivotButton="0" quotePrefix="0" xfId="0"/>
    <xf numFmtId="0" fontId="5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1"/>
  <sheetViews>
    <sheetView workbookViewId="0">
      <selection activeCell="A1" sqref="A1"/>
    </sheetView>
  </sheetViews>
  <sheetFormatPr baseColWidth="8" defaultRowHeight="15"/>
  <cols>
    <col width="5" customWidth="1" min="1" max="1"/>
    <col width="12" customWidth="1" min="2" max="2"/>
    <col width="20" customWidth="1" min="3" max="3"/>
    <col width="30" customWidth="1" min="4" max="4"/>
    <col width="30" customWidth="1" min="5" max="5"/>
    <col width="18" customWidth="1" min="6" max="6"/>
    <col width="15" customWidth="1" min="7" max="7"/>
    <col width="18" customWidth="1" min="8" max="8"/>
  </cols>
  <sheetData>
    <row r="1">
      <c r="A1" s="1" t="inlineStr">
        <is>
          <t>EWIDENCJA PRZYCHODÓW I WYDATKÓW GOSPODARSTWA ROLNEGO</t>
        </is>
      </c>
    </row>
    <row r="2">
      <c r="A2" s="2" t="inlineStr">
        <is>
          <t>Rok: 2026</t>
        </is>
      </c>
    </row>
    <row r="4">
      <c r="A4" s="3" t="inlineStr">
        <is>
          <t>PRZYCHODY</t>
        </is>
      </c>
    </row>
    <row r="5">
      <c r="A5" s="4" t="inlineStr">
        <is>
          <t>Lp.</t>
        </is>
      </c>
      <c r="B5" s="4" t="inlineStr">
        <is>
          <t>Data</t>
        </is>
      </c>
      <c r="C5" s="4" t="inlineStr">
        <is>
          <t>Rodzaj działalności</t>
        </is>
      </c>
      <c r="D5" s="4" t="inlineStr">
        <is>
          <t>Opis transakcji</t>
        </is>
      </c>
      <c r="E5" s="4" t="inlineStr">
        <is>
          <t>Kontrahent</t>
        </is>
      </c>
      <c r="F5" s="4" t="inlineStr">
        <is>
          <t>Kwota brutto (PLN)</t>
        </is>
      </c>
      <c r="G5" s="4" t="inlineStr">
        <is>
          <t>VAT (PLN)</t>
        </is>
      </c>
      <c r="H5" s="4" t="inlineStr">
        <is>
          <t>Kwota netto (PLN)</t>
        </is>
      </c>
    </row>
    <row r="6">
      <c r="A6" s="5" t="inlineStr">
        <is>
          <t>1</t>
        </is>
      </c>
      <c r="B6" s="6" t="n">
        <v>45306</v>
      </c>
      <c r="C6" s="7" t="inlineStr">
        <is>
          <t>Zboża</t>
        </is>
      </c>
      <c r="D6" s="7" t="inlineStr">
        <is>
          <t>Sprzedaż pszenicy ozimej</t>
        </is>
      </c>
      <c r="E6" s="7" t="inlineStr">
        <is>
          <t>Zakłady Zbożowe Poznań Sp. z o.o.</t>
        </is>
      </c>
      <c r="F6" s="8" t="n">
        <v>45600</v>
      </c>
      <c r="G6" s="8" t="n">
        <v>0</v>
      </c>
      <c r="H6" s="8" t="n">
        <v>45600</v>
      </c>
    </row>
    <row r="7">
      <c r="A7" s="5" t="inlineStr">
        <is>
          <t>2</t>
        </is>
      </c>
      <c r="B7" s="6" t="n">
        <v>45330</v>
      </c>
      <c r="C7" s="7" t="inlineStr">
        <is>
          <t>Bydło</t>
        </is>
      </c>
      <c r="D7" s="7" t="inlineStr">
        <is>
          <t>Sprzedaż cieląt</t>
        </is>
      </c>
      <c r="E7" s="7" t="inlineStr">
        <is>
          <t>Jan Kowalski - Hodowca</t>
        </is>
      </c>
      <c r="F7" s="8" t="n">
        <v>12800</v>
      </c>
      <c r="G7" s="8" t="n">
        <v>0</v>
      </c>
      <c r="H7" s="8" t="n">
        <v>12800</v>
      </c>
    </row>
    <row r="8">
      <c r="A8" s="5" t="inlineStr">
        <is>
          <t>3</t>
        </is>
      </c>
      <c r="B8" s="6" t="n">
        <v>45373</v>
      </c>
      <c r="C8" s="7" t="inlineStr">
        <is>
          <t>Warzywa</t>
        </is>
      </c>
      <c r="D8" s="7" t="inlineStr">
        <is>
          <t>Sprzedaż ziemniaków</t>
        </is>
      </c>
      <c r="E8" s="7" t="inlineStr">
        <is>
          <t>Hurtownia Warzywa Świeże</t>
        </is>
      </c>
      <c r="F8" s="8" t="n">
        <v>8500</v>
      </c>
      <c r="G8" s="8" t="n">
        <v>0</v>
      </c>
      <c r="H8" s="8" t="n">
        <v>8500</v>
      </c>
    </row>
    <row r="9">
      <c r="A9" s="5" t="inlineStr">
        <is>
          <t>4</t>
        </is>
      </c>
      <c r="B9" s="6" t="n">
        <v>45392</v>
      </c>
      <c r="C9" s="7" t="inlineStr">
        <is>
          <t>Zboża</t>
        </is>
      </c>
      <c r="D9" s="7" t="inlineStr">
        <is>
          <t>Sprzedaż jęczmienia</t>
        </is>
      </c>
      <c r="E9" s="7" t="inlineStr">
        <is>
          <t>Browar Regionalny S.A.</t>
        </is>
      </c>
      <c r="F9" s="8" t="n">
        <v>28900</v>
      </c>
      <c r="G9" s="8" t="n">
        <v>0</v>
      </c>
      <c r="H9" s="8" t="n">
        <v>28900</v>
      </c>
    </row>
    <row r="10">
      <c r="A10" s="5" t="inlineStr">
        <is>
          <t>5</t>
        </is>
      </c>
      <c r="B10" s="6" t="n">
        <v>45430</v>
      </c>
      <c r="C10" s="7" t="inlineStr">
        <is>
          <t>Mleko</t>
        </is>
      </c>
      <c r="D10" s="7" t="inlineStr">
        <is>
          <t>Sprzedaż mleka</t>
        </is>
      </c>
      <c r="E10" s="7" t="inlineStr">
        <is>
          <t>Mleczarnia Kraków</t>
        </is>
      </c>
      <c r="F10" s="8" t="n">
        <v>15600</v>
      </c>
      <c r="G10" s="8" t="n">
        <v>0</v>
      </c>
      <c r="H10" s="8" t="n">
        <v>15600</v>
      </c>
    </row>
    <row r="11">
      <c r="A11" s="5" t="inlineStr">
        <is>
          <t>6</t>
        </is>
      </c>
      <c r="B11" s="6" t="n">
        <v>45448</v>
      </c>
      <c r="C11" s="7" t="inlineStr">
        <is>
          <t>Warzywa</t>
        </is>
      </c>
      <c r="D11" s="7" t="inlineStr">
        <is>
          <t>Sprzedaż kapusty</t>
        </is>
      </c>
      <c r="E11" s="7" t="inlineStr">
        <is>
          <t>Zakład Przetwórstwa Warzyw</t>
        </is>
      </c>
      <c r="F11" s="8" t="n">
        <v>6700</v>
      </c>
      <c r="G11" s="8" t="n">
        <v>0</v>
      </c>
      <c r="H11" s="8" t="n">
        <v>6700</v>
      </c>
    </row>
    <row r="12">
      <c r="A12" s="5" t="inlineStr">
        <is>
          <t>7</t>
        </is>
      </c>
      <c r="B12" s="6" t="n">
        <v>45485</v>
      </c>
      <c r="C12" s="7" t="inlineStr">
        <is>
          <t>Zboża</t>
        </is>
      </c>
      <c r="D12" s="7" t="inlineStr">
        <is>
          <t>Sprzedaż pszenżyta</t>
        </is>
      </c>
      <c r="E12" s="7" t="inlineStr">
        <is>
          <t>Młyn Tradycyjny Wiśniewski</t>
        </is>
      </c>
      <c r="F12" s="8" t="n">
        <v>32400</v>
      </c>
      <c r="G12" s="8" t="n">
        <v>0</v>
      </c>
      <c r="H12" s="8" t="n">
        <v>32400</v>
      </c>
    </row>
    <row r="13">
      <c r="A13" s="5" t="inlineStr">
        <is>
          <t>8</t>
        </is>
      </c>
      <c r="B13" s="6" t="n">
        <v>45524</v>
      </c>
      <c r="C13" s="7" t="inlineStr">
        <is>
          <t>Owoce</t>
        </is>
      </c>
      <c r="D13" s="7" t="inlineStr">
        <is>
          <t>Sprzedaż jabłek</t>
        </is>
      </c>
      <c r="E13" s="7" t="inlineStr">
        <is>
          <t>Hurtownia Owoce Polskie</t>
        </is>
      </c>
      <c r="F13" s="8" t="n">
        <v>11200</v>
      </c>
      <c r="G13" s="8" t="n">
        <v>0</v>
      </c>
      <c r="H13" s="8" t="n">
        <v>11200</v>
      </c>
    </row>
    <row r="14">
      <c r="A14" s="9" t="inlineStr">
        <is>
          <t>SUMA PRZYCHODÓW:</t>
        </is>
      </c>
      <c r="F14" s="10">
        <f>SUM(F6:F13)</f>
        <v/>
      </c>
      <c r="G14" s="10">
        <f>SUM(G6:G13)</f>
        <v/>
      </c>
      <c r="H14" s="10">
        <f>SUM(H6:H13)</f>
        <v/>
      </c>
    </row>
    <row r="17">
      <c r="A17" s="3" t="inlineStr">
        <is>
          <t>WYDATKI</t>
        </is>
      </c>
    </row>
    <row r="18">
      <c r="A18" s="4" t="inlineStr">
        <is>
          <t>Lp.</t>
        </is>
      </c>
      <c r="B18" s="4" t="inlineStr">
        <is>
          <t>Data</t>
        </is>
      </c>
      <c r="C18" s="4" t="inlineStr">
        <is>
          <t>Kategoria</t>
        </is>
      </c>
      <c r="D18" s="4" t="inlineStr">
        <is>
          <t>Opis wydatku</t>
        </is>
      </c>
      <c r="E18" s="4" t="inlineStr">
        <is>
          <t>Dostawca</t>
        </is>
      </c>
      <c r="F18" s="4" t="inlineStr">
        <is>
          <t>Kwota brutto (PLN)</t>
        </is>
      </c>
      <c r="G18" s="4" t="inlineStr">
        <is>
          <t>VAT (PLN)</t>
        </is>
      </c>
      <c r="H18" s="4" t="inlineStr">
        <is>
          <t>Kwota netto (PLN)</t>
        </is>
      </c>
    </row>
    <row r="19">
      <c r="A19" s="5" t="inlineStr">
        <is>
          <t>1</t>
        </is>
      </c>
      <c r="B19" s="6" t="n">
        <v>45301</v>
      </c>
      <c r="C19" s="7" t="inlineStr">
        <is>
          <t>Nasiona</t>
        </is>
      </c>
      <c r="D19" s="7" t="inlineStr">
        <is>
          <t>Zakup nasion pszenicy</t>
        </is>
      </c>
      <c r="E19" s="7" t="inlineStr">
        <is>
          <t>Handel Nasionami Nowak</t>
        </is>
      </c>
      <c r="F19" s="8" t="n">
        <v>8400</v>
      </c>
      <c r="G19" s="8" t="n">
        <v>1932</v>
      </c>
      <c r="H19" s="8" t="n">
        <v>6468</v>
      </c>
    </row>
    <row r="20">
      <c r="A20" s="5" t="inlineStr">
        <is>
          <t>2</t>
        </is>
      </c>
      <c r="B20" s="6" t="n">
        <v>45327</v>
      </c>
      <c r="C20" s="7" t="inlineStr">
        <is>
          <t>Nawozy</t>
        </is>
      </c>
      <c r="D20" s="7" t="inlineStr">
        <is>
          <t>Nawozy mineralne NPK</t>
        </is>
      </c>
      <c r="E20" s="7" t="inlineStr">
        <is>
          <t>AgriChemia Sp. z o.o.</t>
        </is>
      </c>
      <c r="F20" s="8" t="n">
        <v>15600</v>
      </c>
      <c r="G20" s="8" t="n">
        <v>3588</v>
      </c>
      <c r="H20" s="8" t="n">
        <v>12012</v>
      </c>
    </row>
    <row r="21">
      <c r="A21" s="5" t="inlineStr">
        <is>
          <t>3</t>
        </is>
      </c>
      <c r="B21" s="6" t="n">
        <v>45366</v>
      </c>
      <c r="C21" s="7" t="inlineStr">
        <is>
          <t>Paliwo</t>
        </is>
      </c>
      <c r="D21" s="7" t="inlineStr">
        <is>
          <t>Olej napędowy</t>
        </is>
      </c>
      <c r="E21" s="7" t="inlineStr">
        <is>
          <t>Stacja Paliw Orlen</t>
        </is>
      </c>
      <c r="F21" s="8" t="n">
        <v>4800</v>
      </c>
      <c r="G21" s="8" t="n">
        <v>1104</v>
      </c>
      <c r="H21" s="8" t="n">
        <v>3696</v>
      </c>
    </row>
    <row r="22">
      <c r="A22" s="5" t="inlineStr">
        <is>
          <t>4</t>
        </is>
      </c>
      <c r="B22" s="6" t="n">
        <v>45390</v>
      </c>
      <c r="C22" s="7" t="inlineStr">
        <is>
          <t>Pasze</t>
        </is>
      </c>
      <c r="D22" s="7" t="inlineStr">
        <is>
          <t>Pasza treściwa dla bydła</t>
        </is>
      </c>
      <c r="E22" s="7" t="inlineStr">
        <is>
          <t>Pasze Dolina S.A.</t>
        </is>
      </c>
      <c r="F22" s="8" t="n">
        <v>6200</v>
      </c>
      <c r="G22" s="8" t="n">
        <v>1426</v>
      </c>
      <c r="H22" s="8" t="n">
        <v>4774</v>
      </c>
    </row>
    <row r="23">
      <c r="A23" s="5" t="inlineStr">
        <is>
          <t>5</t>
        </is>
      </c>
      <c r="B23" s="6" t="n">
        <v>45424</v>
      </c>
      <c r="C23" s="7" t="inlineStr">
        <is>
          <t>Energia</t>
        </is>
      </c>
      <c r="D23" s="7" t="inlineStr">
        <is>
          <t>Prąd elektryczny</t>
        </is>
      </c>
      <c r="E23" s="7" t="inlineStr">
        <is>
          <t>Energa</t>
        </is>
      </c>
      <c r="F23" s="8" t="n">
        <v>1850</v>
      </c>
      <c r="G23" s="8" t="n">
        <v>425.5</v>
      </c>
      <c r="H23" s="8" t="n">
        <v>1424.5</v>
      </c>
    </row>
    <row r="24">
      <c r="A24" s="5" t="inlineStr">
        <is>
          <t>6</t>
        </is>
      </c>
      <c r="B24" s="6" t="n">
        <v>45463</v>
      </c>
      <c r="C24" s="7" t="inlineStr">
        <is>
          <t>Środki ochrony</t>
        </is>
      </c>
      <c r="D24" s="7" t="inlineStr">
        <is>
          <t>Herbicydy i fungicydy</t>
        </is>
      </c>
      <c r="E24" s="7" t="inlineStr">
        <is>
          <t>AgroChemika Polska</t>
        </is>
      </c>
      <c r="F24" s="8" t="n">
        <v>7800</v>
      </c>
      <c r="G24" s="8" t="n">
        <v>1794</v>
      </c>
      <c r="H24" s="8" t="n">
        <v>6006</v>
      </c>
    </row>
    <row r="25">
      <c r="A25" s="5" t="inlineStr">
        <is>
          <t>7</t>
        </is>
      </c>
      <c r="B25" s="6" t="n">
        <v>45476</v>
      </c>
      <c r="C25" s="7" t="inlineStr">
        <is>
          <t>Usługi</t>
        </is>
      </c>
      <c r="D25" s="7" t="inlineStr">
        <is>
          <t>Naprawa ciągnika</t>
        </is>
      </c>
      <c r="E25" s="7" t="inlineStr">
        <is>
          <t>Serwis Maszynowy Kowalski</t>
        </is>
      </c>
      <c r="F25" s="8" t="n">
        <v>3200</v>
      </c>
      <c r="G25" s="8" t="n">
        <v>736</v>
      </c>
      <c r="H25" s="8" t="n">
        <v>2464</v>
      </c>
    </row>
    <row r="26">
      <c r="A26" s="5" t="inlineStr">
        <is>
          <t>8</t>
        </is>
      </c>
      <c r="B26" s="6" t="n">
        <v>45519</v>
      </c>
      <c r="C26" s="7" t="inlineStr">
        <is>
          <t>Paliwo</t>
        </is>
      </c>
      <c r="D26" s="7" t="inlineStr">
        <is>
          <t>Olej napędowy</t>
        </is>
      </c>
      <c r="E26" s="7" t="inlineStr">
        <is>
          <t>Stacja Paliw BP</t>
        </is>
      </c>
      <c r="F26" s="8" t="n">
        <v>5100</v>
      </c>
      <c r="G26" s="8" t="n">
        <v>1173</v>
      </c>
      <c r="H26" s="8" t="n">
        <v>3927</v>
      </c>
    </row>
    <row r="27">
      <c r="A27" s="5" t="inlineStr">
        <is>
          <t>9</t>
        </is>
      </c>
      <c r="B27" s="6" t="n">
        <v>45540</v>
      </c>
      <c r="C27" s="7" t="inlineStr">
        <is>
          <t>Ubezpieczenia</t>
        </is>
      </c>
      <c r="D27" s="7" t="inlineStr">
        <is>
          <t>OC i AC ciągnika</t>
        </is>
      </c>
      <c r="E27" s="7" t="inlineStr">
        <is>
          <t>PZU</t>
        </is>
      </c>
      <c r="F27" s="8" t="n">
        <v>2400</v>
      </c>
      <c r="G27" s="8" t="n">
        <v>0</v>
      </c>
      <c r="H27" s="8" t="n">
        <v>2400</v>
      </c>
    </row>
    <row r="28">
      <c r="A28" s="5" t="inlineStr">
        <is>
          <t>10</t>
        </is>
      </c>
      <c r="B28" s="6" t="n">
        <v>45583</v>
      </c>
      <c r="C28" s="7" t="inlineStr">
        <is>
          <t>Pasze</t>
        </is>
      </c>
      <c r="D28" s="7" t="inlineStr">
        <is>
          <t>Pasza dla drobiu</t>
        </is>
      </c>
      <c r="E28" s="7" t="inlineStr">
        <is>
          <t>Pasze Premium Wiśniewski</t>
        </is>
      </c>
      <c r="F28" s="8" t="n">
        <v>3800</v>
      </c>
      <c r="G28" s="8" t="n">
        <v>874</v>
      </c>
      <c r="H28" s="8" t="n">
        <v>2926</v>
      </c>
    </row>
    <row r="29">
      <c r="A29" s="9" t="inlineStr">
        <is>
          <t>SUMA WYDATKÓW:</t>
        </is>
      </c>
      <c r="F29" s="10">
        <f>SUM(F19:F28)</f>
        <v/>
      </c>
      <c r="G29" s="10">
        <f>SUM(G19:G28)</f>
        <v/>
      </c>
      <c r="H29" s="10">
        <f>SUM(H19:H28)</f>
        <v/>
      </c>
    </row>
    <row r="31">
      <c r="A31" s="11" t="inlineStr">
        <is>
          <t>DOCHÓD (PRZYCHODY - WYDATKI):</t>
        </is>
      </c>
      <c r="F31" s="12">
        <f>F14-F29</f>
        <v/>
      </c>
      <c r="G31" s="12">
        <f>G14-G29</f>
        <v/>
      </c>
      <c r="H31" s="12">
        <f>H14-H29</f>
        <v/>
      </c>
    </row>
  </sheetData>
  <mergeCells count="5">
    <mergeCell ref="A1:H1"/>
    <mergeCell ref="A2:H2"/>
    <mergeCell ref="A14:E14"/>
    <mergeCell ref="A29:E29"/>
    <mergeCell ref="A31:E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5" customWidth="1" min="1" max="1"/>
    <col width="18" customWidth="1" min="2" max="2"/>
    <col width="20" customWidth="1" min="3" max="3"/>
    <col width="15" customWidth="1" min="4" max="4"/>
    <col width="18" customWidth="1" min="5" max="5"/>
    <col width="22" customWidth="1" min="6" max="6"/>
    <col width="15" customWidth="1" min="7" max="7"/>
  </cols>
  <sheetData>
    <row r="1">
      <c r="A1" s="1" t="inlineStr">
        <is>
          <t>EWIDENCJA POWIERZCHNI I UPRAW</t>
        </is>
      </c>
    </row>
    <row r="3">
      <c r="A3" s="13" t="inlineStr">
        <is>
          <t>Powierzchnia gospodarstwa:</t>
        </is>
      </c>
      <c r="B3" s="14" t="n">
        <v>45.5</v>
      </c>
      <c r="C3" s="13" t="inlineStr">
        <is>
          <t>ha</t>
        </is>
      </c>
    </row>
    <row r="5">
      <c r="A5" s="4" t="inlineStr">
        <is>
          <t>Działka</t>
        </is>
      </c>
      <c r="B5" s="4" t="inlineStr">
        <is>
          <t>Powierzchnia (ha)</t>
        </is>
      </c>
      <c r="C5" s="4" t="inlineStr">
        <is>
          <t>Uprawa</t>
        </is>
      </c>
      <c r="D5" s="4" t="inlineStr">
        <is>
          <t>Data siewu</t>
        </is>
      </c>
      <c r="E5" s="4" t="inlineStr">
        <is>
          <t>Przewidywany zbiór</t>
        </is>
      </c>
      <c r="F5" s="4" t="inlineStr">
        <is>
          <t>Zbiór rzeczywisty (kg)</t>
        </is>
      </c>
      <c r="G5" s="4" t="inlineStr">
        <is>
          <t>Plon (dt/ha)</t>
        </is>
      </c>
    </row>
    <row r="6">
      <c r="A6" s="7" t="inlineStr">
        <is>
          <t>Działka 1</t>
        </is>
      </c>
      <c r="B6" s="15" t="n">
        <v>12.5</v>
      </c>
      <c r="C6" s="7" t="inlineStr">
        <is>
          <t>Pszenica ozima</t>
        </is>
      </c>
      <c r="D6" s="16" t="n">
        <v>45204</v>
      </c>
      <c r="E6" s="16" t="n">
        <v>45493</v>
      </c>
      <c r="F6" s="17" t="n">
        <v>75000</v>
      </c>
      <c r="G6" s="18">
        <f>F6/(B6*100)</f>
        <v/>
      </c>
    </row>
    <row r="7">
      <c r="A7" s="7" t="inlineStr">
        <is>
          <t>Działka 2</t>
        </is>
      </c>
      <c r="B7" s="15" t="n">
        <v>8.300000000000001</v>
      </c>
      <c r="C7" s="7" t="inlineStr">
        <is>
          <t>Jęczmień</t>
        </is>
      </c>
      <c r="D7" s="16" t="n">
        <v>45366</v>
      </c>
      <c r="E7" s="16" t="n">
        <v>45498</v>
      </c>
      <c r="F7" s="17" t="n">
        <v>45800</v>
      </c>
      <c r="G7" s="18">
        <f>F7/(B7*100)</f>
        <v/>
      </c>
    </row>
    <row r="8">
      <c r="A8" s="7" t="inlineStr">
        <is>
          <t>Działka 3</t>
        </is>
      </c>
      <c r="B8" s="15" t="n">
        <v>6</v>
      </c>
      <c r="C8" s="7" t="inlineStr">
        <is>
          <t>Ziemniaki</t>
        </is>
      </c>
      <c r="D8" s="16" t="n">
        <v>45402</v>
      </c>
      <c r="E8" s="16" t="n">
        <v>45545</v>
      </c>
      <c r="F8" s="17" t="n">
        <v>120000</v>
      </c>
      <c r="G8" s="18">
        <f>F8/(B8*100)</f>
        <v/>
      </c>
    </row>
    <row r="9">
      <c r="A9" s="7" t="inlineStr">
        <is>
          <t>Działka 4</t>
        </is>
      </c>
      <c r="B9" s="15" t="n">
        <v>5.2</v>
      </c>
      <c r="C9" s="7" t="inlineStr">
        <is>
          <t>Pszenżyto</t>
        </is>
      </c>
      <c r="D9" s="16" t="n">
        <v>45211</v>
      </c>
      <c r="E9" s="16" t="n">
        <v>45501</v>
      </c>
      <c r="F9" s="17" t="n">
        <v>28600</v>
      </c>
      <c r="G9" s="18">
        <f>F9/(B9*100)</f>
        <v/>
      </c>
    </row>
    <row r="10">
      <c r="A10" s="7" t="inlineStr">
        <is>
          <t>Działka 5</t>
        </is>
      </c>
      <c r="B10" s="15" t="n">
        <v>4.5</v>
      </c>
      <c r="C10" s="7" t="inlineStr">
        <is>
          <t>Rzepak</t>
        </is>
      </c>
      <c r="D10" s="16" t="n">
        <v>45163</v>
      </c>
      <c r="E10" s="16" t="n">
        <v>45488</v>
      </c>
      <c r="F10" s="17" t="n">
        <v>15750</v>
      </c>
      <c r="G10" s="18">
        <f>F10/(B10*100)</f>
        <v/>
      </c>
    </row>
    <row r="11">
      <c r="A11" s="7" t="inlineStr">
        <is>
          <t>Działka 6</t>
        </is>
      </c>
      <c r="B11" s="15" t="n">
        <v>3.8</v>
      </c>
      <c r="C11" s="7" t="inlineStr">
        <is>
          <t>Kukurydza</t>
        </is>
      </c>
      <c r="D11" s="16" t="n">
        <v>45410</v>
      </c>
      <c r="E11" s="16" t="n">
        <v>45570</v>
      </c>
      <c r="F11" s="17" t="n">
        <v>38000</v>
      </c>
      <c r="G11" s="18">
        <f>F11/(B11*100)</f>
        <v/>
      </c>
    </row>
    <row r="12">
      <c r="A12" s="7" t="inlineStr">
        <is>
          <t>Działka 7</t>
        </is>
      </c>
      <c r="B12" s="15" t="n">
        <v>5.2</v>
      </c>
      <c r="C12" s="7" t="inlineStr">
        <is>
          <t>Łąka trwała</t>
        </is>
      </c>
      <c r="D12" s="19" t="n"/>
      <c r="E12" s="19" t="n"/>
      <c r="F12" s="17" t="n">
        <v>0</v>
      </c>
      <c r="G12" s="18" t="n">
        <v>0</v>
      </c>
    </row>
    <row r="13">
      <c r="A13" s="9" t="inlineStr">
        <is>
          <t>SUMA:</t>
        </is>
      </c>
      <c r="B13" s="20">
        <f>SUM(B6:B12)</f>
        <v/>
      </c>
      <c r="F13" s="21">
        <f>SUM(F6:F12)</f>
        <v/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20" customWidth="1" min="1" max="1"/>
    <col width="22" customWidth="1" min="2" max="2"/>
    <col width="22" customWidth="1" min="3" max="3"/>
    <col width="25" customWidth="1" min="4" max="4"/>
    <col width="18" customWidth="1" min="5" max="5"/>
    <col width="25" customWidth="1" min="6" max="6"/>
  </cols>
  <sheetData>
    <row r="1">
      <c r="A1" s="1" t="inlineStr">
        <is>
          <t>EWIDENCJA ZWIERZĄT GOSPODARSKICH</t>
        </is>
      </c>
    </row>
    <row r="3">
      <c r="A3" s="4" t="inlineStr">
        <is>
          <t>Rodzaj zwierzęcia</t>
        </is>
      </c>
      <c r="B3" s="4" t="inlineStr">
        <is>
          <t>Sztuk na początek roku</t>
        </is>
      </c>
      <c r="C3" s="4" t="inlineStr">
        <is>
          <t>Przychód (urodzenia/zakup)</t>
        </is>
      </c>
      <c r="D3" s="4" t="inlineStr">
        <is>
          <t>Rozchód (sprzedaż/ubój)</t>
        </is>
      </c>
      <c r="E3" s="4" t="inlineStr">
        <is>
          <t>Stan aktualny</t>
        </is>
      </c>
      <c r="F3" s="4" t="inlineStr">
        <is>
          <t>Uwagi</t>
        </is>
      </c>
    </row>
    <row r="4">
      <c r="A4" s="22" t="inlineStr">
        <is>
          <t>Krowy mleczne</t>
        </is>
      </c>
      <c r="B4" s="19" t="n">
        <v>15</v>
      </c>
      <c r="C4" s="19" t="n">
        <v>3</v>
      </c>
      <c r="D4" s="19" t="n">
        <v>2</v>
      </c>
      <c r="E4" s="5">
        <f>B4+C4-D4</f>
        <v/>
      </c>
      <c r="F4" s="23" t="inlineStr">
        <is>
          <t>Rasa holsztyńsko-fryzyjska</t>
        </is>
      </c>
    </row>
    <row r="5">
      <c r="A5" s="22" t="inlineStr">
        <is>
          <t>Cielęta</t>
        </is>
      </c>
      <c r="B5" s="19" t="n">
        <v>8</v>
      </c>
      <c r="C5" s="19" t="n">
        <v>12</v>
      </c>
      <c r="D5" s="19" t="n">
        <v>10</v>
      </c>
      <c r="E5" s="5">
        <f>B5+C5-D5</f>
        <v/>
      </c>
      <c r="F5" s="23" t="inlineStr">
        <is>
          <t>Do 6 miesięcy</t>
        </is>
      </c>
    </row>
    <row r="6">
      <c r="A6" s="22" t="inlineStr">
        <is>
          <t>Konie</t>
        </is>
      </c>
      <c r="B6" s="19" t="n">
        <v>2</v>
      </c>
      <c r="C6" s="19" t="n">
        <v>0</v>
      </c>
      <c r="D6" s="19" t="n">
        <v>0</v>
      </c>
      <c r="E6" s="5">
        <f>B6+C6-D6</f>
        <v/>
      </c>
      <c r="F6" s="23" t="inlineStr">
        <is>
          <t>Konie robocze</t>
        </is>
      </c>
    </row>
    <row r="7">
      <c r="A7" s="22" t="inlineStr">
        <is>
          <t>Drób (kury)</t>
        </is>
      </c>
      <c r="B7" s="19" t="n">
        <v>150</v>
      </c>
      <c r="C7" s="19" t="n">
        <v>80</v>
      </c>
      <c r="D7" s="19" t="n">
        <v>95</v>
      </c>
      <c r="E7" s="5">
        <f>B7+C7-D7</f>
        <v/>
      </c>
      <c r="F7" s="23" t="inlineStr">
        <is>
          <t>Kury nioski</t>
        </is>
      </c>
    </row>
    <row r="8">
      <c r="A8" s="22" t="inlineStr">
        <is>
          <t>Świnie</t>
        </is>
      </c>
      <c r="B8" s="19" t="n">
        <v>12</v>
      </c>
      <c r="C8" s="19" t="n">
        <v>8</v>
      </c>
      <c r="D8" s="19" t="n">
        <v>15</v>
      </c>
      <c r="E8" s="5">
        <f>B8+C8-D8</f>
        <v/>
      </c>
      <c r="F8" s="23" t="inlineStr">
        <is>
          <t>Tuczniki</t>
        </is>
      </c>
    </row>
    <row r="9">
      <c r="A9" s="24" t="inlineStr">
        <is>
          <t>SUMA ZWIERZĄT:</t>
        </is>
      </c>
      <c r="B9" s="25">
        <f>SUM(B4:B8)</f>
        <v/>
      </c>
      <c r="C9" s="25">
        <f>SUM(C4:C8)</f>
        <v/>
      </c>
      <c r="D9" s="25">
        <f>SUM(D4:D8)</f>
        <v/>
      </c>
      <c r="E9" s="25">
        <f>SUM(E4:E8)</f>
        <v/>
      </c>
    </row>
    <row r="11">
      <c r="A11" s="3" t="inlineStr">
        <is>
          <t>PRODUKCJA MLEKA</t>
        </is>
      </c>
    </row>
    <row r="12">
      <c r="A12" s="4" t="inlineStr">
        <is>
          <t>Miesiąc</t>
        </is>
      </c>
      <c r="B12" s="4" t="inlineStr">
        <is>
          <t>Produkcja (litry)</t>
        </is>
      </c>
      <c r="C12" s="4" t="inlineStr">
        <is>
          <t>Sprzedaż (litry)</t>
        </is>
      </c>
      <c r="D12" s="4" t="inlineStr">
        <is>
          <t>Zużycie własne (litry)</t>
        </is>
      </c>
      <c r="E12" s="4" t="inlineStr">
        <is>
          <t>Cena za litr (PLN)</t>
        </is>
      </c>
    </row>
    <row r="13">
      <c r="A13" s="23" t="inlineStr">
        <is>
          <t>Styczeń</t>
        </is>
      </c>
      <c r="B13" s="17" t="n">
        <v>4245</v>
      </c>
      <c r="C13" s="17" t="n">
        <v>3941</v>
      </c>
      <c r="D13" s="17" t="n">
        <v>304</v>
      </c>
      <c r="E13" s="15" t="n">
        <v>2.14</v>
      </c>
    </row>
    <row r="14">
      <c r="A14" s="23" t="inlineStr">
        <is>
          <t>Luty</t>
        </is>
      </c>
      <c r="B14" s="17" t="n">
        <v>5046</v>
      </c>
      <c r="C14" s="17" t="n">
        <v>4844</v>
      </c>
      <c r="D14" s="17" t="n">
        <v>202</v>
      </c>
      <c r="E14" s="15" t="n">
        <v>1.97</v>
      </c>
    </row>
    <row r="15">
      <c r="A15" s="23" t="inlineStr">
        <is>
          <t>Marzec</t>
        </is>
      </c>
      <c r="B15" s="17" t="n">
        <v>4808</v>
      </c>
      <c r="C15" s="17" t="n">
        <v>4465</v>
      </c>
      <c r="D15" s="17" t="n">
        <v>343</v>
      </c>
      <c r="E15" s="15" t="n">
        <v>2.04</v>
      </c>
    </row>
    <row r="16">
      <c r="A16" s="23" t="inlineStr">
        <is>
          <t>Kwiecień</t>
        </is>
      </c>
      <c r="B16" s="17" t="n">
        <v>4973</v>
      </c>
      <c r="C16" s="17" t="n">
        <v>4766</v>
      </c>
      <c r="D16" s="17" t="n">
        <v>207</v>
      </c>
      <c r="E16" s="15" t="n">
        <v>1.93</v>
      </c>
    </row>
    <row r="17">
      <c r="A17" s="23" t="inlineStr">
        <is>
          <t>Maj</t>
        </is>
      </c>
      <c r="B17" s="17" t="n">
        <v>4259</v>
      </c>
      <c r="C17" s="17" t="n">
        <v>4037</v>
      </c>
      <c r="D17" s="17" t="n">
        <v>222</v>
      </c>
      <c r="E17" s="15" t="n">
        <v>2.03</v>
      </c>
    </row>
    <row r="18">
      <c r="A18" s="23" t="inlineStr">
        <is>
          <t>Czerwiec</t>
        </is>
      </c>
      <c r="B18" s="17" t="n">
        <v>4824</v>
      </c>
      <c r="C18" s="17" t="n">
        <v>4474</v>
      </c>
      <c r="D18" s="17" t="n">
        <v>350</v>
      </c>
      <c r="E18" s="15" t="n">
        <v>1.93</v>
      </c>
    </row>
    <row r="19">
      <c r="A19" s="23" t="inlineStr">
        <is>
          <t>Lipiec</t>
        </is>
      </c>
      <c r="B19" s="17" t="n">
        <v>5180</v>
      </c>
      <c r="C19" s="17" t="n">
        <v>4908</v>
      </c>
      <c r="D19" s="17" t="n">
        <v>272</v>
      </c>
      <c r="E19" s="15" t="n">
        <v>1.91</v>
      </c>
    </row>
    <row r="20">
      <c r="A20" s="23" t="inlineStr">
        <is>
          <t>Sierpień</t>
        </is>
      </c>
      <c r="B20" s="17" t="n">
        <v>4911</v>
      </c>
      <c r="C20" s="17" t="n">
        <v>4623</v>
      </c>
      <c r="D20" s="17" t="n">
        <v>288</v>
      </c>
      <c r="E20" s="15" t="n">
        <v>2.02</v>
      </c>
    </row>
    <row r="21">
      <c r="A21" s="24" t="inlineStr">
        <is>
          <t>SUMA:</t>
        </is>
      </c>
      <c r="B21" s="21">
        <f>SUM(B13:B20)</f>
        <v/>
      </c>
      <c r="C21" s="21">
        <f>SUM(C13:C20)</f>
        <v/>
      </c>
      <c r="D21" s="21">
        <f>SUM(D13:D20)</f>
        <v/>
      </c>
    </row>
  </sheetData>
  <mergeCells count="1"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25" customWidth="1" min="1" max="1"/>
    <col width="20" customWidth="1" min="2" max="2"/>
    <col width="15" customWidth="1" min="3" max="3"/>
    <col width="20" customWidth="1" min="4" max="4"/>
    <col width="18" customWidth="1" min="5" max="5"/>
    <col width="18" customWidth="1" min="6" max="6"/>
    <col width="30" customWidth="1" min="7" max="7"/>
  </cols>
  <sheetData>
    <row r="1">
      <c r="A1" s="1" t="inlineStr">
        <is>
          <t>EWIDENCJA MASZYN I SPRZĘTU ROLNICZEGO</t>
        </is>
      </c>
    </row>
    <row r="3">
      <c r="A3" s="4" t="inlineStr">
        <is>
          <t>Nazwa maszyny/sprzętu</t>
        </is>
      </c>
      <c r="B3" s="4" t="inlineStr">
        <is>
          <t>Marka/Model</t>
        </is>
      </c>
      <c r="C3" s="4" t="inlineStr">
        <is>
          <t>Rok zakupu</t>
        </is>
      </c>
      <c r="D3" s="4" t="inlineStr">
        <is>
          <t>Wartość zakupu (PLN)</t>
        </is>
      </c>
      <c r="E3" s="4" t="inlineStr">
        <is>
          <t>Ostatni przegląd</t>
        </is>
      </c>
      <c r="F3" s="4" t="inlineStr">
        <is>
          <t>Następny przegląd</t>
        </is>
      </c>
      <c r="G3" s="4" t="inlineStr">
        <is>
          <t>Uwagi</t>
        </is>
      </c>
    </row>
    <row r="4">
      <c r="A4" s="7" t="inlineStr">
        <is>
          <t>Ciągnik</t>
        </is>
      </c>
      <c r="B4" s="7" t="inlineStr">
        <is>
          <t>Zetor 7245</t>
        </is>
      </c>
      <c r="C4" s="19" t="n">
        <v>2015</v>
      </c>
      <c r="D4" s="17" t="n">
        <v>85000</v>
      </c>
      <c r="E4" s="16" t="n">
        <v>45361</v>
      </c>
      <c r="F4" s="16" t="n">
        <v>45726</v>
      </c>
      <c r="G4" s="7" t="inlineStr">
        <is>
          <t>Główny ciągnik gospodarstwa</t>
        </is>
      </c>
    </row>
    <row r="5">
      <c r="A5" s="7" t="inlineStr">
        <is>
          <t>Ciągnik pomocniczy</t>
        </is>
      </c>
      <c r="B5" s="7" t="inlineStr">
        <is>
          <t>Ursus C-360</t>
        </is>
      </c>
      <c r="C5" s="19" t="n">
        <v>2008</v>
      </c>
      <c r="D5" s="17" t="n">
        <v>32000</v>
      </c>
      <c r="E5" s="16" t="n">
        <v>45387</v>
      </c>
      <c r="F5" s="16" t="n">
        <v>45752</v>
      </c>
      <c r="G5" s="7" t="inlineStr">
        <is>
          <t>Do lżejszych prac</t>
        </is>
      </c>
    </row>
    <row r="6">
      <c r="A6" s="7" t="inlineStr">
        <is>
          <t>Pług</t>
        </is>
      </c>
      <c r="B6" s="7" t="inlineStr">
        <is>
          <t>Lemken Juwel 7</t>
        </is>
      </c>
      <c r="C6" s="19" t="n">
        <v>2016</v>
      </c>
      <c r="D6" s="17" t="n">
        <v>18500</v>
      </c>
      <c r="E6" s="16" t="n">
        <v>45337</v>
      </c>
      <c r="F6" s="16" t="n">
        <v>45703</v>
      </c>
      <c r="G6" s="7" t="inlineStr">
        <is>
          <t>4-skibowy obracalny</t>
        </is>
      </c>
    </row>
    <row r="7">
      <c r="A7" s="7" t="inlineStr">
        <is>
          <t>Brona talerzowa</t>
        </is>
      </c>
      <c r="B7" s="7" t="inlineStr">
        <is>
          <t>Agromasz BT-4</t>
        </is>
      </c>
      <c r="C7" s="19" t="n">
        <v>2017</v>
      </c>
      <c r="D7" s="17" t="n">
        <v>12800</v>
      </c>
      <c r="E7" s="16" t="n">
        <v>45342</v>
      </c>
      <c r="F7" s="16" t="n">
        <v>45708</v>
      </c>
      <c r="G7" s="7" t="inlineStr"/>
    </row>
    <row r="8">
      <c r="A8" s="7" t="inlineStr">
        <is>
          <t>Siewnik zbożowy</t>
        </is>
      </c>
      <c r="B8" s="7" t="inlineStr">
        <is>
          <t>Amazone D9-30</t>
        </is>
      </c>
      <c r="C8" s="19" t="n">
        <v>2018</v>
      </c>
      <c r="D8" s="17" t="n">
        <v>45000</v>
      </c>
      <c r="E8" s="16" t="n">
        <v>45516</v>
      </c>
      <c r="F8" s="16" t="n">
        <v>45881</v>
      </c>
      <c r="G8" s="7" t="inlineStr">
        <is>
          <t>Pneumatyczny</t>
        </is>
      </c>
    </row>
    <row r="9">
      <c r="A9" s="7" t="inlineStr">
        <is>
          <t>Rozrzutnik obornika</t>
        </is>
      </c>
      <c r="B9" s="7" t="inlineStr">
        <is>
          <t>Sipma RO-6</t>
        </is>
      </c>
      <c r="C9" s="19" t="n">
        <v>2014</v>
      </c>
      <c r="D9" s="17" t="n">
        <v>15600</v>
      </c>
      <c r="E9" s="16" t="n">
        <v>45316</v>
      </c>
      <c r="F9" s="16" t="n">
        <v>45682</v>
      </c>
      <c r="G9" s="7" t="inlineStr"/>
    </row>
    <row r="10">
      <c r="A10" s="7" t="inlineStr">
        <is>
          <t>Przyczepa</t>
        </is>
      </c>
      <c r="B10" s="7" t="inlineStr">
        <is>
          <t>Pronar T653/2</t>
        </is>
      </c>
      <c r="C10" s="19" t="n">
        <v>2019</v>
      </c>
      <c r="D10" s="17" t="n">
        <v>28000</v>
      </c>
      <c r="E10" s="16" t="n">
        <v>45420</v>
      </c>
      <c r="F10" s="16" t="n">
        <v>45785</v>
      </c>
      <c r="G10" s="7" t="inlineStr">
        <is>
          <t>6 ton ładowności</t>
        </is>
      </c>
    </row>
    <row r="11">
      <c r="A11" s="7" t="inlineStr">
        <is>
          <t>Opryskiwacz</t>
        </is>
      </c>
      <c r="B11" s="7" t="inlineStr">
        <is>
          <t>Pilmet PILMAR-12</t>
        </is>
      </c>
      <c r="C11" s="19" t="n">
        <v>2020</v>
      </c>
      <c r="D11" s="17" t="n">
        <v>22500</v>
      </c>
      <c r="E11" s="16" t="n">
        <v>45369</v>
      </c>
      <c r="F11" s="16" t="n">
        <v>45734</v>
      </c>
      <c r="G11" s="7" t="inlineStr">
        <is>
          <t>Zawieszany</t>
        </is>
      </c>
    </row>
    <row r="12">
      <c r="A12" s="7" t="inlineStr">
        <is>
          <t>Kombajn zbożowy</t>
        </is>
      </c>
      <c r="B12" s="7" t="inlineStr">
        <is>
          <t>Bizon Z058</t>
        </is>
      </c>
      <c r="C12" s="19" t="n">
        <v>2012</v>
      </c>
      <c r="D12" s="17" t="n">
        <v>125000</v>
      </c>
      <c r="E12" s="16" t="n">
        <v>45448</v>
      </c>
      <c r="F12" s="16" t="n">
        <v>45813</v>
      </c>
      <c r="G12" s="7" t="inlineStr">
        <is>
          <t>Wymaga naprawy hedera</t>
        </is>
      </c>
    </row>
    <row r="13">
      <c r="A13" s="9" t="inlineStr">
        <is>
          <t>ŁĄCZNA WARTOŚĆ MASZYN I SPRZĘTU:</t>
        </is>
      </c>
      <c r="D13" s="21">
        <f>SUM(D4:D12)</f>
        <v/>
      </c>
    </row>
  </sheetData>
  <mergeCells count="2">
    <mergeCell ref="A1:G1"/>
    <mergeCell ref="A13:C1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E16"/>
  <sheetViews>
    <sheetView workbookViewId="0">
      <selection activeCell="A1" sqref="A1"/>
    </sheetView>
  </sheetViews>
  <sheetFormatPr baseColWidth="8" defaultRowHeight="15"/>
  <cols>
    <col width="15" customWidth="1" min="1" max="1"/>
    <col width="25" customWidth="1" min="2" max="2"/>
    <col width="20" customWidth="1" min="3" max="3"/>
    <col width="18" customWidth="1" min="4" max="4"/>
    <col width="40" customWidth="1" min="5" max="5"/>
  </cols>
  <sheetData>
    <row r="1">
      <c r="A1" s="1" t="inlineStr">
        <is>
          <t>KALENDARZ PRAC POLOWYCH I HODOWLANYCH</t>
        </is>
      </c>
    </row>
    <row r="3">
      <c r="A3" s="4" t="inlineStr">
        <is>
          <t>Data</t>
        </is>
      </c>
      <c r="B3" s="4" t="inlineStr">
        <is>
          <t>Rodzaj pracy</t>
        </is>
      </c>
      <c r="C3" s="4" t="inlineStr">
        <is>
          <t>Działka/Miejsce</t>
        </is>
      </c>
      <c r="D3" s="4" t="inlineStr">
        <is>
          <t>Czas pracy (godz.)</t>
        </is>
      </c>
      <c r="E3" s="4" t="inlineStr">
        <is>
          <t>Uwagi</t>
        </is>
      </c>
    </row>
    <row r="4">
      <c r="A4" s="16" t="n">
        <v>45306</v>
      </c>
      <c r="B4" s="7" t="inlineStr">
        <is>
          <t>Konserwacja sprzętu</t>
        </is>
      </c>
      <c r="C4" s="7" t="inlineStr">
        <is>
          <t>Warsztat</t>
        </is>
      </c>
      <c r="D4" s="19" t="n">
        <v>4</v>
      </c>
      <c r="E4" s="7" t="inlineStr">
        <is>
          <t>Przegląd ciągnika</t>
        </is>
      </c>
    </row>
    <row r="5">
      <c r="A5" s="16" t="n">
        <v>45332</v>
      </c>
      <c r="B5" s="7" t="inlineStr">
        <is>
          <t>Nawożenie</t>
        </is>
      </c>
      <c r="C5" s="7" t="inlineStr">
        <is>
          <t>Działka 1, 4</t>
        </is>
      </c>
      <c r="D5" s="19" t="n">
        <v>6</v>
      </c>
      <c r="E5" s="7" t="inlineStr">
        <is>
          <t>Nawozy mineralne pod pszenicę</t>
        </is>
      </c>
    </row>
    <row r="6">
      <c r="A6" s="16" t="n">
        <v>45356</v>
      </c>
      <c r="B6" s="7" t="inlineStr">
        <is>
          <t>Bronowanie</t>
        </is>
      </c>
      <c r="C6" s="7" t="inlineStr">
        <is>
          <t>Działka 2</t>
        </is>
      </c>
      <c r="D6" s="19" t="n">
        <v>5</v>
      </c>
      <c r="E6" s="7" t="inlineStr">
        <is>
          <t>Przygotowanie do siewu jęczmienia</t>
        </is>
      </c>
    </row>
    <row r="7">
      <c r="A7" s="16" t="n">
        <v>45366</v>
      </c>
      <c r="B7" s="7" t="inlineStr">
        <is>
          <t>Siew</t>
        </is>
      </c>
      <c r="C7" s="7" t="inlineStr">
        <is>
          <t>Działka 2</t>
        </is>
      </c>
      <c r="D7" s="19" t="n">
        <v>8</v>
      </c>
      <c r="E7" s="7" t="inlineStr">
        <is>
          <t>Jęczmień jary</t>
        </is>
      </c>
    </row>
    <row r="8">
      <c r="A8" s="16" t="n">
        <v>45394</v>
      </c>
      <c r="B8" s="7" t="inlineStr">
        <is>
          <t>Sadzenie</t>
        </is>
      </c>
      <c r="C8" s="7" t="inlineStr">
        <is>
          <t>Działka 3</t>
        </is>
      </c>
      <c r="D8" s="19" t="n">
        <v>10</v>
      </c>
      <c r="E8" s="7" t="inlineStr">
        <is>
          <t>Ziemniaki odmiany Vineta</t>
        </is>
      </c>
    </row>
    <row r="9">
      <c r="A9" s="16" t="n">
        <v>45410</v>
      </c>
      <c r="B9" s="7" t="inlineStr">
        <is>
          <t>Siew</t>
        </is>
      </c>
      <c r="C9" s="7" t="inlineStr">
        <is>
          <t>Działka 6</t>
        </is>
      </c>
      <c r="D9" s="19" t="n">
        <v>6</v>
      </c>
      <c r="E9" s="7" t="inlineStr">
        <is>
          <t>Kukurydza</t>
        </is>
      </c>
    </row>
    <row r="10">
      <c r="A10" s="16" t="n">
        <v>45420</v>
      </c>
      <c r="B10" s="7" t="inlineStr">
        <is>
          <t>Oprysków herbicydem</t>
        </is>
      </c>
      <c r="C10" s="7" t="inlineStr">
        <is>
          <t>Działka 1, 2, 4</t>
        </is>
      </c>
      <c r="D10" s="19" t="n">
        <v>4</v>
      </c>
      <c r="E10" s="7" t="inlineStr">
        <is>
          <t>Zwalczanie chwastów</t>
        </is>
      </c>
    </row>
    <row r="11">
      <c r="A11" s="16" t="n">
        <v>45446</v>
      </c>
      <c r="B11" s="7" t="inlineStr">
        <is>
          <t>Oprysk fungicydem</t>
        </is>
      </c>
      <c r="C11" s="7" t="inlineStr">
        <is>
          <t>Działka 1</t>
        </is>
      </c>
      <c r="D11" s="19" t="n">
        <v>3</v>
      </c>
      <c r="E11" s="7" t="inlineStr">
        <is>
          <t>Ochrona pszenicy</t>
        </is>
      </c>
    </row>
    <row r="12">
      <c r="A12" s="16" t="n">
        <v>45488</v>
      </c>
      <c r="B12" s="7" t="inlineStr">
        <is>
          <t>Zbiór rzepaku</t>
        </is>
      </c>
      <c r="C12" s="7" t="inlineStr">
        <is>
          <t>Działka 5</t>
        </is>
      </c>
      <c r="D12" s="19" t="n">
        <v>8</v>
      </c>
      <c r="E12" s="7" t="inlineStr">
        <is>
          <t>Kombajn</t>
        </is>
      </c>
    </row>
    <row r="13">
      <c r="A13" s="16" t="n">
        <v>45493</v>
      </c>
      <c r="B13" s="7" t="inlineStr">
        <is>
          <t>Zbiór pszenicy</t>
        </is>
      </c>
      <c r="C13" s="7" t="inlineStr">
        <is>
          <t>Działka 1</t>
        </is>
      </c>
      <c r="D13" s="19" t="n">
        <v>12</v>
      </c>
      <c r="E13" s="7" t="inlineStr">
        <is>
          <t>Plon 60 dt/ha</t>
        </is>
      </c>
    </row>
    <row r="14">
      <c r="A14" s="16" t="n">
        <v>45498</v>
      </c>
      <c r="B14" s="7" t="inlineStr">
        <is>
          <t>Zbiór jęczmienia</t>
        </is>
      </c>
      <c r="C14" s="7" t="inlineStr">
        <is>
          <t>Działka 2</t>
        </is>
      </c>
      <c r="D14" s="19" t="n">
        <v>8</v>
      </c>
      <c r="E14" s="7" t="inlineStr">
        <is>
          <t>Plon 55 dt/ha</t>
        </is>
      </c>
    </row>
    <row r="15">
      <c r="A15" s="16" t="n">
        <v>45514</v>
      </c>
      <c r="B15" s="7" t="inlineStr">
        <is>
          <t>Transport zboża</t>
        </is>
      </c>
      <c r="C15" s="7" t="inlineStr">
        <is>
          <t>Do skupu</t>
        </is>
      </c>
      <c r="D15" s="19" t="n">
        <v>5</v>
      </c>
      <c r="E15" s="7" t="inlineStr">
        <is>
          <t>Dostawa do młyna</t>
        </is>
      </c>
    </row>
    <row r="16">
      <c r="A16" s="9" t="inlineStr">
        <is>
          <t>SUMA GODZIN PRACY:</t>
        </is>
      </c>
      <c r="D16" s="25">
        <f>SUM(D4:D15)</f>
        <v/>
      </c>
    </row>
  </sheetData>
  <mergeCells count="2">
    <mergeCell ref="A1:E1"/>
    <mergeCell ref="A16:C1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37"/>
  <sheetViews>
    <sheetView workbookViewId="0">
      <selection activeCell="A1" sqref="A1"/>
    </sheetView>
  </sheetViews>
  <sheetFormatPr baseColWidth="8" defaultRowHeight="15"/>
  <cols>
    <col width="25" customWidth="1" min="1" max="1"/>
    <col width="45" customWidth="1" min="2" max="2"/>
    <col width="15" customWidth="1" min="3" max="3"/>
    <col width="15" customWidth="1" min="4" max="4"/>
  </cols>
  <sheetData>
    <row r="1">
      <c r="A1" s="1" t="inlineStr">
        <is>
          <t>INSTRUKCJA UŻYTKOWANIA SZABLONU</t>
        </is>
      </c>
    </row>
    <row r="2">
      <c r="A2" t="inlineStr"/>
      <c r="B2" t="inlineStr"/>
      <c r="C2" t="inlineStr"/>
      <c r="D2" t="inlineStr"/>
    </row>
    <row r="3">
      <c r="A3" s="26" t="inlineStr">
        <is>
          <t>JAK KORZYSTAĆ Z SZABLONU:</t>
        </is>
      </c>
      <c r="B3" t="inlineStr"/>
      <c r="C3" t="inlineStr"/>
      <c r="D3" t="inlineStr"/>
    </row>
    <row r="4">
      <c r="A4" t="inlineStr"/>
      <c r="B4" t="inlineStr"/>
      <c r="C4" t="inlineStr"/>
      <c r="D4" t="inlineStr"/>
    </row>
    <row r="5">
      <c r="A5" s="13" t="inlineStr">
        <is>
          <t>1. PRZYCHODY I WYDATKI:</t>
        </is>
      </c>
      <c r="B5" t="inlineStr">
        <is>
          <t>Wpisuj każdą transakcję w odpowiedniej sekcji</t>
        </is>
      </c>
      <c r="C5" t="inlineStr"/>
      <c r="D5" t="inlineStr"/>
    </row>
    <row r="6">
      <c r="A6" t="inlineStr"/>
      <c r="B6" t="inlineStr">
        <is>
          <t>- Komórki żółte = do wypełnienia przez Ciebie</t>
        </is>
      </c>
      <c r="C6" t="inlineStr"/>
      <c r="D6" t="inlineStr"/>
    </row>
    <row r="7">
      <c r="A7" t="inlineStr"/>
      <c r="B7" t="inlineStr">
        <is>
          <t>- Komórki białe = formuły (nie zmieniaj)</t>
        </is>
      </c>
      <c r="C7" t="inlineStr"/>
      <c r="D7" t="inlineStr"/>
    </row>
    <row r="8">
      <c r="A8" t="inlineStr"/>
      <c r="B8" t="inlineStr">
        <is>
          <t>- Sumy i dochód liczą się automatycznie</t>
        </is>
      </c>
      <c r="C8" t="inlineStr"/>
      <c r="D8" t="inlineStr"/>
    </row>
    <row r="9">
      <c r="A9" t="inlineStr"/>
      <c r="B9" t="inlineStr"/>
      <c r="C9" t="inlineStr"/>
      <c r="D9" t="inlineStr"/>
    </row>
    <row r="10">
      <c r="A10" s="13" t="inlineStr">
        <is>
          <t>2. POWIERZCHNIA I UPRAWY:</t>
        </is>
      </c>
      <c r="B10" t="inlineStr">
        <is>
          <t>Wprowadź swoje działki i uprawy</t>
        </is>
      </c>
      <c r="C10" t="inlineStr"/>
      <c r="D10" t="inlineStr"/>
    </row>
    <row r="11">
      <c r="A11" t="inlineStr"/>
      <c r="B11" t="inlineStr">
        <is>
          <t>- Podaj powierzchnię każdej działki</t>
        </is>
      </c>
      <c r="C11" t="inlineStr"/>
      <c r="D11" t="inlineStr"/>
    </row>
    <row r="12">
      <c r="A12" t="inlineStr"/>
      <c r="B12" t="inlineStr">
        <is>
          <t>- Wpisz daty siewu i zbioru</t>
        </is>
      </c>
      <c r="C12" t="inlineStr"/>
      <c r="D12" t="inlineStr"/>
    </row>
    <row r="13">
      <c r="A13" t="inlineStr"/>
      <c r="B13" t="inlineStr">
        <is>
          <t>- Plon na hektar oblicza się sam</t>
        </is>
      </c>
      <c r="C13" t="inlineStr"/>
      <c r="D13" t="inlineStr"/>
    </row>
    <row r="14">
      <c r="A14" t="inlineStr"/>
      <c r="B14" t="inlineStr"/>
      <c r="C14" t="inlineStr"/>
      <c r="D14" t="inlineStr"/>
    </row>
    <row r="15">
      <c r="A15" s="13" t="inlineStr">
        <is>
          <t>3. ZWIERZĘTA:</t>
        </is>
      </c>
      <c r="B15" t="inlineStr">
        <is>
          <t>Prowadź ewidencję stada</t>
        </is>
      </c>
      <c r="C15" t="inlineStr"/>
      <c r="D15" t="inlineStr"/>
    </row>
    <row r="16">
      <c r="A16" t="inlineStr"/>
      <c r="B16" t="inlineStr">
        <is>
          <t>- Aktualizuj stan na koniec miesiąca</t>
        </is>
      </c>
      <c r="C16" t="inlineStr"/>
      <c r="D16" t="inlineStr"/>
    </row>
    <row r="17">
      <c r="A17" t="inlineStr"/>
      <c r="B17" t="inlineStr">
        <is>
          <t>- Ewidencja mleka - wpisuj produkcję miesięczną</t>
        </is>
      </c>
      <c r="C17" t="inlineStr"/>
      <c r="D17" t="inlineStr"/>
    </row>
    <row r="18">
      <c r="A18" t="inlineStr"/>
      <c r="B18" t="inlineStr"/>
      <c r="C18" t="inlineStr"/>
      <c r="D18" t="inlineStr"/>
    </row>
    <row r="19">
      <c r="A19" s="13" t="inlineStr">
        <is>
          <t>4. MASZYNY I SPRZĘT:</t>
        </is>
      </c>
      <c r="B19" t="inlineStr">
        <is>
          <t>Lista Twojego wyposażenia</t>
        </is>
      </c>
      <c r="C19" t="inlineStr"/>
      <c r="D19" t="inlineStr"/>
    </row>
    <row r="20">
      <c r="A20" t="inlineStr"/>
      <c r="B20" t="inlineStr">
        <is>
          <t>- Aktualizuj daty przeglądów</t>
        </is>
      </c>
      <c r="C20" t="inlineStr"/>
      <c r="D20" t="inlineStr"/>
    </row>
    <row r="21">
      <c r="A21" t="inlineStr"/>
      <c r="B21" t="inlineStr">
        <is>
          <t>- Notuj uwagi o naprawach</t>
        </is>
      </c>
      <c r="C21" t="inlineStr"/>
      <c r="D21" t="inlineStr"/>
    </row>
    <row r="22">
      <c r="A22" t="inlineStr"/>
      <c r="B22" t="inlineStr"/>
      <c r="C22" t="inlineStr"/>
      <c r="D22" t="inlineStr"/>
    </row>
    <row r="23">
      <c r="A23" s="13" t="inlineStr">
        <is>
          <t>5. KALENDARZ PRAC:</t>
        </is>
      </c>
      <c r="B23" t="inlineStr">
        <is>
          <t>Zapisuj wykonane prace</t>
        </is>
      </c>
      <c r="C23" t="inlineStr"/>
      <c r="D23" t="inlineStr"/>
    </row>
    <row r="24">
      <c r="A24" t="inlineStr"/>
      <c r="B24" t="inlineStr">
        <is>
          <t>- Data, rodzaj pracy, czas</t>
        </is>
      </c>
      <c r="C24" t="inlineStr"/>
      <c r="D24" t="inlineStr"/>
    </row>
    <row r="25">
      <c r="A25" t="inlineStr"/>
      <c r="B25" t="inlineStr">
        <is>
          <t>- Pomocne przy planowaniu</t>
        </is>
      </c>
      <c r="C25" t="inlineStr"/>
      <c r="D25" t="inlineStr"/>
    </row>
    <row r="26">
      <c r="A26" t="inlineStr"/>
      <c r="B26" t="inlineStr"/>
      <c r="C26" t="inlineStr"/>
      <c r="D26" t="inlineStr"/>
    </row>
    <row r="27">
      <c r="A27" s="26" t="inlineStr">
        <is>
          <t>KOLORY:</t>
        </is>
      </c>
      <c r="B27" t="inlineStr"/>
      <c r="C27" t="inlineStr"/>
      <c r="D27" t="inlineStr"/>
    </row>
    <row r="28">
      <c r="A28" t="inlineStr"/>
      <c r="B28" t="inlineStr"/>
      <c r="C28" t="inlineStr"/>
      <c r="D28" t="inlineStr"/>
    </row>
    <row r="29">
      <c r="A29" s="27" t="inlineStr">
        <is>
          <t>Żółte komórki</t>
        </is>
      </c>
      <c r="B29">
        <f> tu wpisujesz dane</f>
        <v/>
      </c>
      <c r="C29" t="inlineStr"/>
      <c r="D29" t="inlineStr"/>
    </row>
    <row r="30">
      <c r="A30" s="13" t="inlineStr">
        <is>
          <t>Białe komórki</t>
        </is>
      </c>
      <c r="B30">
        <f> formuły (nie dotykaj)</f>
        <v/>
      </c>
      <c r="C30" t="inlineStr"/>
      <c r="D30" t="inlineStr"/>
    </row>
    <row r="31">
      <c r="A31" s="28" t="inlineStr">
        <is>
          <t>Niebieskie komórki</t>
        </is>
      </c>
      <c r="B31">
        <f> sumy i podsumowania</f>
        <v/>
      </c>
      <c r="C31" t="inlineStr"/>
      <c r="D31" t="inlineStr"/>
    </row>
    <row r="32">
      <c r="A32" t="inlineStr"/>
      <c r="B32" t="inlineStr"/>
      <c r="C32" t="inlineStr"/>
      <c r="D32" t="inlineStr"/>
    </row>
    <row r="33">
      <c r="A33" s="26" t="inlineStr">
        <is>
          <t>WSKAZÓWKI:</t>
        </is>
      </c>
      <c r="B33" t="inlineStr"/>
      <c r="C33" t="inlineStr"/>
      <c r="D33" t="inlineStr"/>
    </row>
    <row r="34">
      <c r="A34" t="inlineStr"/>
      <c r="B34" t="inlineStr">
        <is>
          <t>- Regularnie zapisuj zmiany</t>
        </is>
      </c>
      <c r="C34" t="inlineStr"/>
      <c r="D34" t="inlineStr"/>
    </row>
    <row r="35">
      <c r="A35" t="inlineStr"/>
      <c r="B35" t="inlineStr">
        <is>
          <t>- Rób kopie zapasowe co miesiąc</t>
        </is>
      </c>
      <c r="C35" t="inlineStr"/>
      <c r="D35" t="inlineStr"/>
    </row>
    <row r="36">
      <c r="A36" t="inlineStr"/>
      <c r="B36" t="inlineStr">
        <is>
          <t>- Dostosuj kategorie do swoich potrzeb</t>
        </is>
      </c>
      <c r="C36" t="inlineStr"/>
      <c r="D36" t="inlineStr"/>
    </row>
    <row r="37">
      <c r="A37" t="inlineStr"/>
      <c r="B37" t="inlineStr">
        <is>
          <t>- Dane przykładowe możesz usunąć</t>
        </is>
      </c>
      <c r="C37" t="inlineStr"/>
      <c r="D37" t="inlineStr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2026-02-01T18:07:28Z</dcterms:created>
  <dcterms:modified xmlns:dcterms="http://purl.org/dc/terms/" xmlns:xsi="http://www.w3.org/2001/XMLSchema-instance" xsi:type="dcterms:W3CDTF">2026-02-01T18:07:28Z</dcterms:modified>
</cp:coreProperties>
</file>