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jestr Faktur" sheetId="1" state="visible" r:id="rId1"/>
    <sheet xmlns:r="http://schemas.openxmlformats.org/officeDocument/2006/relationships" name="Instrukcje" sheetId="2" state="visible" r:id="rId2"/>
    <sheet xmlns:r="http://schemas.openxmlformats.org/officeDocument/2006/relationships" name="Zestawieni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zł"/>
    <numFmt numFmtId="165" formatCode="0&quot;%&quot;"/>
  </numFmts>
  <fonts count="7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sz val="11"/>
    </font>
    <font>
      <b val="1"/>
      <color rgb="001E3A8A"/>
      <sz val="14"/>
    </font>
    <font>
      <sz val="10"/>
    </font>
    <font>
      <b val="1"/>
      <color rgb="001E3A8A"/>
      <sz val="11"/>
    </font>
    <font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right" vertical="center"/>
    </xf>
    <xf numFmtId="165" fontId="0" fillId="0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right" vertical="center"/>
    </xf>
    <xf numFmtId="165" fontId="0" fillId="3" borderId="1" applyAlignment="1" pivotButton="0" quotePrefix="0" xfId="0">
      <alignment horizontal="right" vertical="center"/>
    </xf>
    <xf numFmtId="0" fontId="2" fillId="4" borderId="1" applyAlignment="1" pivotButton="0" quotePrefix="0" xfId="0">
      <alignment horizontal="left" vertical="center"/>
    </xf>
    <xf numFmtId="164" fontId="2" fillId="4" borderId="1" applyAlignment="1" pivotButton="0" quotePrefix="0" xfId="0">
      <alignment horizontal="right" vertical="center"/>
    </xf>
    <xf numFmtId="0" fontId="3" fillId="0" borderId="0" pivotButton="0" quotePrefix="0" xfId="0"/>
    <xf numFmtId="0" fontId="4" fillId="0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0" fontId="1" fillId="2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right" vertical="center"/>
    </xf>
    <xf numFmtId="0" fontId="6" fillId="0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8"/>
  <sheetViews>
    <sheetView workbookViewId="0">
      <selection activeCell="A1" sqref="A1"/>
    </sheetView>
  </sheetViews>
  <sheetFormatPr baseColWidth="8" defaultRowHeight="15"/>
  <cols>
    <col width="5" customWidth="1" min="1" max="1"/>
    <col width="18" customWidth="1" min="2" max="2"/>
    <col width="15" customWidth="1" min="3" max="3"/>
    <col width="15" customWidth="1" min="4" max="4"/>
    <col width="15" customWidth="1" min="5" max="5"/>
    <col width="30" customWidth="1" min="6" max="6"/>
    <col width="35" customWidth="1" min="7" max="7"/>
    <col width="15" customWidth="1" min="8" max="8"/>
    <col width="8" customWidth="1" min="9" max="9"/>
    <col width="12" customWidth="1" min="10" max="10"/>
    <col width="15" customWidth="1" min="11" max="11"/>
    <col width="15" customWidth="1" min="12" max="12"/>
    <col width="15" customWidth="1" min="13" max="13"/>
    <col width="20" customWidth="1" min="14" max="14"/>
  </cols>
  <sheetData>
    <row r="1" ht="35" customHeight="1">
      <c r="A1" s="1" t="inlineStr">
        <is>
          <t>Lp.</t>
        </is>
      </c>
      <c r="B1" s="1" t="inlineStr">
        <is>
          <t>Nr faktury</t>
        </is>
      </c>
      <c r="C1" s="1" t="inlineStr">
        <is>
          <t>Data wystawienia</t>
        </is>
      </c>
      <c r="D1" s="1" t="inlineStr">
        <is>
          <t>Data wpływu</t>
        </is>
      </c>
      <c r="E1" s="1" t="inlineStr">
        <is>
          <t>Termin płatności</t>
        </is>
      </c>
      <c r="F1" s="1" t="inlineStr">
        <is>
          <t>Kontrahent</t>
        </is>
      </c>
      <c r="G1" s="1" t="inlineStr">
        <is>
          <t>Opis</t>
        </is>
      </c>
      <c r="H1" s="1" t="inlineStr">
        <is>
          <t>Wartość netto</t>
        </is>
      </c>
      <c r="I1" s="1" t="inlineStr">
        <is>
          <t>VAT %</t>
        </is>
      </c>
      <c r="J1" s="1" t="inlineStr">
        <is>
          <t>Kwota VAT</t>
        </is>
      </c>
      <c r="K1" s="1" t="inlineStr">
        <is>
          <t>Wartość brutto</t>
        </is>
      </c>
      <c r="L1" s="1" t="inlineStr">
        <is>
          <t>Status</t>
        </is>
      </c>
      <c r="M1" s="1" t="inlineStr">
        <is>
          <t>Data zapłaty</t>
        </is>
      </c>
      <c r="N1" s="1" t="inlineStr">
        <is>
          <t>Uwagi</t>
        </is>
      </c>
    </row>
    <row r="2">
      <c r="A2" s="2" t="n">
        <v>1</v>
      </c>
      <c r="B2" s="2" t="inlineStr">
        <is>
          <t>FV/01/2026/884</t>
        </is>
      </c>
      <c r="C2" s="3" t="inlineStr">
        <is>
          <t>2026-01-16</t>
        </is>
      </c>
      <c r="D2" s="3" t="inlineStr">
        <is>
          <t>2026-01-17</t>
        </is>
      </c>
      <c r="E2" s="3" t="inlineStr">
        <is>
          <t>2026-02-06</t>
        </is>
      </c>
      <c r="F2" s="2" t="inlineStr">
        <is>
          <t>Budowlana Kowalski Sp. z o.o.</t>
        </is>
      </c>
      <c r="G2" s="2" t="inlineStr">
        <is>
          <t>Materiały budowlane</t>
        </is>
      </c>
      <c r="H2" s="4" t="n">
        <v>8383.41</v>
      </c>
      <c r="I2" s="5" t="n">
        <v>5</v>
      </c>
      <c r="J2" s="4">
        <f>H2*I2/100</f>
        <v/>
      </c>
      <c r="K2" s="4">
        <f>H2+J2</f>
        <v/>
      </c>
      <c r="L2" s="2" t="inlineStr">
        <is>
          <t>Zapłacona</t>
        </is>
      </c>
      <c r="M2" s="3" t="inlineStr">
        <is>
          <t>2026-02-02</t>
        </is>
      </c>
      <c r="N2" s="2" t="inlineStr"/>
    </row>
    <row r="3">
      <c r="A3" s="2" t="n">
        <v>2</v>
      </c>
      <c r="B3" s="2" t="inlineStr">
        <is>
          <t>FV/01/2026/802</t>
        </is>
      </c>
      <c r="C3" s="3" t="inlineStr">
        <is>
          <t>2026-01-02</t>
        </is>
      </c>
      <c r="D3" s="3" t="inlineStr">
        <is>
          <t>2026-01-05</t>
        </is>
      </c>
      <c r="E3" s="3" t="inlineStr">
        <is>
          <t>2026-02-01</t>
        </is>
      </c>
      <c r="F3" s="2" t="inlineStr">
        <is>
          <t>Technologia Przyszłości S.A.</t>
        </is>
      </c>
      <c r="G3" s="2" t="inlineStr">
        <is>
          <t>Serwer dedykowany - abonament miesięczny</t>
        </is>
      </c>
      <c r="H3" s="4" t="n">
        <v>5339.72</v>
      </c>
      <c r="I3" s="5" t="n">
        <v>23</v>
      </c>
      <c r="J3" s="4">
        <f>H3*I3/100</f>
        <v/>
      </c>
      <c r="K3" s="4">
        <f>H3+J3</f>
        <v/>
      </c>
      <c r="L3" s="2" t="inlineStr">
        <is>
          <t>Zapłacona</t>
        </is>
      </c>
      <c r="M3" s="3" t="inlineStr">
        <is>
          <t>2026-01-31</t>
        </is>
      </c>
      <c r="N3" s="2" t="inlineStr"/>
    </row>
    <row r="4">
      <c r="A4" s="2" t="n">
        <v>3</v>
      </c>
      <c r="B4" s="2" t="inlineStr">
        <is>
          <t>FV/01/2026/795</t>
        </is>
      </c>
      <c r="C4" s="3" t="inlineStr">
        <is>
          <t>2026-01-14</t>
        </is>
      </c>
      <c r="D4" s="3" t="inlineStr">
        <is>
          <t>2026-01-17</t>
        </is>
      </c>
      <c r="E4" s="3" t="inlineStr">
        <is>
          <t>2026-02-04</t>
        </is>
      </c>
      <c r="F4" s="2" t="inlineStr">
        <is>
          <t>Serwis IT Nowak</t>
        </is>
      </c>
      <c r="G4" s="2" t="inlineStr">
        <is>
          <t>Naprawa komputerów biurowych</t>
        </is>
      </c>
      <c r="H4" s="4" t="n">
        <v>2222.47</v>
      </c>
      <c r="I4" s="5" t="n">
        <v>23</v>
      </c>
      <c r="J4" s="4">
        <f>H4*I4/100</f>
        <v/>
      </c>
      <c r="K4" s="4">
        <f>H4+J4</f>
        <v/>
      </c>
      <c r="L4" s="2" t="inlineStr">
        <is>
          <t>Zapłacona</t>
        </is>
      </c>
      <c r="M4" s="3" t="inlineStr">
        <is>
          <t>2026-02-04</t>
        </is>
      </c>
      <c r="N4" s="2" t="inlineStr"/>
    </row>
    <row r="5">
      <c r="A5" s="2" t="n">
        <v>4</v>
      </c>
      <c r="B5" s="2" t="inlineStr">
        <is>
          <t>FV/01/2026/178</t>
        </is>
      </c>
      <c r="C5" s="3" t="inlineStr">
        <is>
          <t>2026-01-13</t>
        </is>
      </c>
      <c r="D5" s="3" t="inlineStr">
        <is>
          <t>2026-01-15</t>
        </is>
      </c>
      <c r="E5" s="3" t="inlineStr">
        <is>
          <t>2026-01-20</t>
        </is>
      </c>
      <c r="F5" s="2" t="inlineStr">
        <is>
          <t>Artykuły Biurowe Partner</t>
        </is>
      </c>
      <c r="G5" s="2" t="inlineStr">
        <is>
          <t>Papier ksero A4, tonery</t>
        </is>
      </c>
      <c r="H5" s="4" t="n">
        <v>8022.15</v>
      </c>
      <c r="I5" s="5" t="n">
        <v>23</v>
      </c>
      <c r="J5" s="4">
        <f>H5*I5/100</f>
        <v/>
      </c>
      <c r="K5" s="4">
        <f>H5+J5</f>
        <v/>
      </c>
      <c r="L5" s="2" t="inlineStr">
        <is>
          <t>Po terminie</t>
        </is>
      </c>
      <c r="M5" s="3" t="inlineStr"/>
      <c r="N5" s="2" t="inlineStr">
        <is>
          <t>Do pilnej zapłaty!</t>
        </is>
      </c>
    </row>
    <row r="6">
      <c r="A6" s="2" t="n">
        <v>5</v>
      </c>
      <c r="B6" s="2" t="inlineStr">
        <is>
          <t>FV/12/2025/801</t>
        </is>
      </c>
      <c r="C6" s="3" t="inlineStr">
        <is>
          <t>2025-12-17</t>
        </is>
      </c>
      <c r="D6" s="3" t="inlineStr">
        <is>
          <t>2025-12-19</t>
        </is>
      </c>
      <c r="E6" s="3" t="inlineStr">
        <is>
          <t>2026-01-16</t>
        </is>
      </c>
      <c r="F6" s="2" t="inlineStr">
        <is>
          <t>Transport Wiśniewski</t>
        </is>
      </c>
      <c r="G6" s="2" t="inlineStr">
        <is>
          <t>Transport towarów</t>
        </is>
      </c>
      <c r="H6" s="4" t="n">
        <v>7362.09</v>
      </c>
      <c r="I6" s="5" t="n">
        <v>5</v>
      </c>
      <c r="J6" s="4">
        <f>H6*I6/100</f>
        <v/>
      </c>
      <c r="K6" s="4">
        <f>H6+J6</f>
        <v/>
      </c>
      <c r="L6" s="2" t="inlineStr">
        <is>
          <t>Po terminie</t>
        </is>
      </c>
      <c r="M6" s="3" t="inlineStr"/>
      <c r="N6" s="2" t="inlineStr">
        <is>
          <t>Do pilnej zapłaty!</t>
        </is>
      </c>
    </row>
    <row r="7">
      <c r="A7" s="2" t="n">
        <v>6</v>
      </c>
      <c r="B7" s="2" t="inlineStr">
        <is>
          <t>FV/12/2025/888</t>
        </is>
      </c>
      <c r="C7" s="3" t="inlineStr">
        <is>
          <t>2025-12-11</t>
        </is>
      </c>
      <c r="D7" s="3" t="inlineStr">
        <is>
          <t>2025-12-12</t>
        </is>
      </c>
      <c r="E7" s="3" t="inlineStr">
        <is>
          <t>2025-12-25</t>
        </is>
      </c>
      <c r="F7" s="2" t="inlineStr">
        <is>
          <t>Energia Plus S.A.</t>
        </is>
      </c>
      <c r="G7" s="2" t="inlineStr">
        <is>
          <t>Energia elektryczna</t>
        </is>
      </c>
      <c r="H7" s="4" t="n">
        <v>7178.56</v>
      </c>
      <c r="I7" s="5" t="n">
        <v>23</v>
      </c>
      <c r="J7" s="4">
        <f>H7*I7/100</f>
        <v/>
      </c>
      <c r="K7" s="4">
        <f>H7+J7</f>
        <v/>
      </c>
      <c r="L7" s="2" t="inlineStr">
        <is>
          <t>Po terminie</t>
        </is>
      </c>
      <c r="M7" s="3" t="inlineStr"/>
      <c r="N7" s="2" t="inlineStr">
        <is>
          <t>Do pilnej zapłaty!</t>
        </is>
      </c>
    </row>
    <row r="8">
      <c r="A8" s="2" t="n">
        <v>7</v>
      </c>
      <c r="B8" s="2" t="inlineStr">
        <is>
          <t>FV/01/2026/111</t>
        </is>
      </c>
      <c r="C8" s="3" t="inlineStr">
        <is>
          <t>2026-01-08</t>
        </is>
      </c>
      <c r="D8" s="3" t="inlineStr">
        <is>
          <t>2026-01-10</t>
        </is>
      </c>
      <c r="E8" s="3" t="inlineStr">
        <is>
          <t>2026-01-29</t>
        </is>
      </c>
      <c r="F8" s="2" t="inlineStr">
        <is>
          <t>Kancelaria Prawna Zieliński i Wspólnicy</t>
        </is>
      </c>
      <c r="G8" s="2" t="inlineStr">
        <is>
          <t>Konsultacje prawne</t>
        </is>
      </c>
      <c r="H8" s="4" t="n">
        <v>14468.69</v>
      </c>
      <c r="I8" s="5" t="n">
        <v>8</v>
      </c>
      <c r="J8" s="4">
        <f>H8*I8/100</f>
        <v/>
      </c>
      <c r="K8" s="4">
        <f>H8+J8</f>
        <v/>
      </c>
      <c r="L8" s="2" t="inlineStr">
        <is>
          <t>Zapłacona</t>
        </is>
      </c>
      <c r="M8" s="3" t="inlineStr">
        <is>
          <t>2026-01-28</t>
        </is>
      </c>
      <c r="N8" s="2" t="inlineStr"/>
    </row>
    <row r="9">
      <c r="A9" s="2" t="n">
        <v>8</v>
      </c>
      <c r="B9" s="2" t="inlineStr">
        <is>
          <t>FV/01/2026/440</t>
        </is>
      </c>
      <c r="C9" s="3" t="inlineStr">
        <is>
          <t>2026-01-05</t>
        </is>
      </c>
      <c r="D9" s="3" t="inlineStr">
        <is>
          <t>2026-01-08</t>
        </is>
      </c>
      <c r="E9" s="3" t="inlineStr">
        <is>
          <t>2026-01-12</t>
        </is>
      </c>
      <c r="F9" s="2" t="inlineStr">
        <is>
          <t>Drukarnia Kreatywna</t>
        </is>
      </c>
      <c r="G9" s="2" t="inlineStr">
        <is>
          <t>Wizytówki i ulotki reklamowe</t>
        </is>
      </c>
      <c r="H9" s="4" t="n">
        <v>4472.08</v>
      </c>
      <c r="I9" s="5" t="n">
        <v>0</v>
      </c>
      <c r="J9" s="4">
        <f>H9*I9/100</f>
        <v/>
      </c>
      <c r="K9" s="4">
        <f>H9+J9</f>
        <v/>
      </c>
      <c r="L9" s="2" t="inlineStr">
        <is>
          <t>Po terminie</t>
        </is>
      </c>
      <c r="M9" s="3" t="inlineStr"/>
      <c r="N9" s="2" t="inlineStr">
        <is>
          <t>Do pilnej zapłaty!</t>
        </is>
      </c>
    </row>
    <row r="10">
      <c r="A10" s="2" t="n">
        <v>9</v>
      </c>
      <c r="B10" s="2" t="inlineStr">
        <is>
          <t>FV/01/2026/381</t>
        </is>
      </c>
      <c r="C10" s="3" t="inlineStr">
        <is>
          <t>2026-01-10</t>
        </is>
      </c>
      <c r="D10" s="3" t="inlineStr">
        <is>
          <t>2026-01-11</t>
        </is>
      </c>
      <c r="E10" s="3" t="inlineStr">
        <is>
          <t>2026-01-17</t>
        </is>
      </c>
      <c r="F10" s="2" t="inlineStr">
        <is>
          <t>Usługi Księgowe Kamińska</t>
        </is>
      </c>
      <c r="G10" s="2" t="inlineStr">
        <is>
          <t>Usługi księgowe - styczeń 2025</t>
        </is>
      </c>
      <c r="H10" s="4" t="n">
        <v>564.77</v>
      </c>
      <c r="I10" s="5" t="n">
        <v>0</v>
      </c>
      <c r="J10" s="4">
        <f>H10*I10/100</f>
        <v/>
      </c>
      <c r="K10" s="4">
        <f>H10+J10</f>
        <v/>
      </c>
      <c r="L10" s="2" t="inlineStr">
        <is>
          <t>Po terminie</t>
        </is>
      </c>
      <c r="M10" s="3" t="inlineStr"/>
      <c r="N10" s="2" t="inlineStr">
        <is>
          <t>Do pilnej zapłaty!</t>
        </is>
      </c>
    </row>
    <row r="11">
      <c r="A11" s="2" t="n">
        <v>10</v>
      </c>
      <c r="B11" s="2" t="inlineStr">
        <is>
          <t>FV/01/2026/136</t>
        </is>
      </c>
      <c r="C11" s="3" t="inlineStr">
        <is>
          <t>2026-01-30</t>
        </is>
      </c>
      <c r="D11" s="3" t="inlineStr">
        <is>
          <t>2026-01-31</t>
        </is>
      </c>
      <c r="E11" s="3" t="inlineStr">
        <is>
          <t>2026-02-06</t>
        </is>
      </c>
      <c r="F11" s="2" t="inlineStr">
        <is>
          <t>Sprzęt Komputerowy TechMax</t>
        </is>
      </c>
      <c r="G11" s="2" t="inlineStr">
        <is>
          <t>Laptopy Dell dla pracowników</t>
        </is>
      </c>
      <c r="H11" s="4" t="n">
        <v>14491.33</v>
      </c>
      <c r="I11" s="5" t="n">
        <v>5</v>
      </c>
      <c r="J11" s="4">
        <f>H11*I11/100</f>
        <v/>
      </c>
      <c r="K11" s="4">
        <f>H11+J11</f>
        <v/>
      </c>
      <c r="L11" s="2" t="inlineStr">
        <is>
          <t>Niezapłacona</t>
        </is>
      </c>
      <c r="M11" s="3" t="inlineStr"/>
      <c r="N11" s="2" t="inlineStr"/>
    </row>
    <row r="12">
      <c r="A12" s="2" t="n">
        <v>11</v>
      </c>
      <c r="B12" s="6" t="n"/>
      <c r="C12" s="7" t="n"/>
      <c r="D12" s="7" t="n"/>
      <c r="E12" s="7" t="n"/>
      <c r="F12" s="6" t="n"/>
      <c r="G12" s="6" t="n"/>
      <c r="H12" s="8" t="n"/>
      <c r="I12" s="9" t="n"/>
      <c r="J12" s="4">
        <f>H12*I12/100</f>
        <v/>
      </c>
      <c r="K12" s="4">
        <f>H12+J12</f>
        <v/>
      </c>
      <c r="L12" s="6" t="n"/>
      <c r="M12" s="7" t="n"/>
      <c r="N12" s="6" t="n"/>
    </row>
    <row r="13">
      <c r="A13" s="2" t="n">
        <v>12</v>
      </c>
      <c r="B13" s="6" t="n"/>
      <c r="C13" s="7" t="n"/>
      <c r="D13" s="7" t="n"/>
      <c r="E13" s="7" t="n"/>
      <c r="F13" s="6" t="n"/>
      <c r="G13" s="6" t="n"/>
      <c r="H13" s="8" t="n"/>
      <c r="I13" s="9" t="n"/>
      <c r="J13" s="4">
        <f>H13*I13/100</f>
        <v/>
      </c>
      <c r="K13" s="4">
        <f>H13+J13</f>
        <v/>
      </c>
      <c r="L13" s="6" t="n"/>
      <c r="M13" s="7" t="n"/>
      <c r="N13" s="6" t="n"/>
    </row>
    <row r="14">
      <c r="A14" s="2" t="n">
        <v>13</v>
      </c>
      <c r="B14" s="6" t="n"/>
      <c r="C14" s="7" t="n"/>
      <c r="D14" s="7" t="n"/>
      <c r="E14" s="7" t="n"/>
      <c r="F14" s="6" t="n"/>
      <c r="G14" s="6" t="n"/>
      <c r="H14" s="8" t="n"/>
      <c r="I14" s="9" t="n"/>
      <c r="J14" s="4">
        <f>H14*I14/100</f>
        <v/>
      </c>
      <c r="K14" s="4">
        <f>H14+J14</f>
        <v/>
      </c>
      <c r="L14" s="6" t="n"/>
      <c r="M14" s="7" t="n"/>
      <c r="N14" s="6" t="n"/>
    </row>
    <row r="15">
      <c r="A15" s="2" t="n">
        <v>14</v>
      </c>
      <c r="B15" s="6" t="n"/>
      <c r="C15" s="7" t="n"/>
      <c r="D15" s="7" t="n"/>
      <c r="E15" s="7" t="n"/>
      <c r="F15" s="6" t="n"/>
      <c r="G15" s="6" t="n"/>
      <c r="H15" s="8" t="n"/>
      <c r="I15" s="9" t="n"/>
      <c r="J15" s="4">
        <f>H15*I15/100</f>
        <v/>
      </c>
      <c r="K15" s="4">
        <f>H15+J15</f>
        <v/>
      </c>
      <c r="L15" s="6" t="n"/>
      <c r="M15" s="7" t="n"/>
      <c r="N15" s="6" t="n"/>
    </row>
    <row r="16">
      <c r="A16" s="2" t="n">
        <v>15</v>
      </c>
      <c r="B16" s="6" t="n"/>
      <c r="C16" s="7" t="n"/>
      <c r="D16" s="7" t="n"/>
      <c r="E16" s="7" t="n"/>
      <c r="F16" s="6" t="n"/>
      <c r="G16" s="6" t="n"/>
      <c r="H16" s="8" t="n"/>
      <c r="I16" s="9" t="n"/>
      <c r="J16" s="4">
        <f>H16*I16/100</f>
        <v/>
      </c>
      <c r="K16" s="4">
        <f>H16+J16</f>
        <v/>
      </c>
      <c r="L16" s="6" t="n"/>
      <c r="M16" s="7" t="n"/>
      <c r="N16" s="6" t="n"/>
    </row>
    <row r="17">
      <c r="A17" s="2" t="n"/>
      <c r="B17" s="2" t="n"/>
      <c r="C17" s="3" t="n"/>
      <c r="D17" s="3" t="n"/>
      <c r="E17" s="3" t="n"/>
      <c r="F17" s="2" t="n"/>
      <c r="G17" s="2" t="n"/>
      <c r="H17" s="4" t="n"/>
      <c r="I17" s="5" t="n"/>
      <c r="J17" s="4" t="n"/>
      <c r="K17" s="4" t="n"/>
      <c r="L17" s="2" t="n"/>
      <c r="M17" s="3" t="n"/>
      <c r="N17" s="2" t="n"/>
    </row>
    <row r="18">
      <c r="A18" s="2" t="n"/>
      <c r="B18" s="2" t="n"/>
      <c r="C18" s="3" t="n"/>
      <c r="D18" s="3" t="n"/>
      <c r="E18" s="3" t="n"/>
      <c r="F18" s="2" t="n"/>
      <c r="G18" s="10" t="inlineStr">
        <is>
          <t>SUMA:</t>
        </is>
      </c>
      <c r="H18" s="11">
        <f>SUM(H2:H16)</f>
        <v/>
      </c>
      <c r="I18" s="5" t="n"/>
      <c r="J18" s="11">
        <f>SUM(J2:J16)</f>
        <v/>
      </c>
      <c r="K18" s="11">
        <f>SUM(K2:K16)</f>
        <v/>
      </c>
      <c r="L18" s="2" t="n"/>
      <c r="M18" s="3" t="n"/>
      <c r="N18" s="2" t="n"/>
    </row>
  </sheetData>
  <dataValidations count="2">
    <dataValidation sqref="L2:L16" showErrorMessage="1" showInputMessage="1" allowBlank="0" type="list">
      <formula1>"Zapłacona,Niezapłacona,Po terminie"</formula1>
    </dataValidation>
    <dataValidation sqref="I2:I16" showErrorMessage="1" showInputMessage="1" allowBlank="0" type="list">
      <formula1>"23,8,5,0"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4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2" t="inlineStr">
        <is>
          <t>INSTRUKCJA UŻYTKOWANIA REJESTRU FAKTUR</t>
        </is>
      </c>
    </row>
    <row r="2">
      <c r="A2" s="13" t="inlineStr"/>
    </row>
    <row r="3">
      <c r="A3" s="14" t="inlineStr">
        <is>
          <t>1. DODAWANIE NOWYCH FAKTUR:</t>
        </is>
      </c>
    </row>
    <row r="4">
      <c r="A4" s="13" t="inlineStr">
        <is>
          <t xml:space="preserve">   - Wpisz dane w wierszach oznaczonych ŻÓŁTYM kolorem</t>
        </is>
      </c>
    </row>
    <row r="5">
      <c r="A5" s="13" t="inlineStr">
        <is>
          <t xml:space="preserve">   - Kolumny z formułami (Kwota VAT, Wartość brutto) wypełnią się automatycznie</t>
        </is>
      </c>
    </row>
    <row r="6">
      <c r="A6" s="13" t="inlineStr"/>
    </row>
    <row r="7">
      <c r="A7" s="14" t="inlineStr">
        <is>
          <t>2. KOLUMNY DO WYPEŁNIENIA:</t>
        </is>
      </c>
    </row>
    <row r="8">
      <c r="A8" s="13" t="inlineStr">
        <is>
          <t xml:space="preserve">   - Lp. - automatycznie ponumerowane</t>
        </is>
      </c>
    </row>
    <row r="9">
      <c r="A9" s="13" t="inlineStr">
        <is>
          <t xml:space="preserve">   - Nr faktury - wpisz pełny numer (np. FV/01/2025/123)</t>
        </is>
      </c>
    </row>
    <row r="10">
      <c r="A10" s="13" t="inlineStr">
        <is>
          <t xml:space="preserve">   - Daty - wpisz w formacie RRRR-MM-DD (np. 2025-01-15)</t>
        </is>
      </c>
    </row>
    <row r="11">
      <c r="A11" s="13" t="inlineStr">
        <is>
          <t xml:space="preserve">   - Kontrahent - pełna nazwa firmy</t>
        </is>
      </c>
    </row>
    <row r="12">
      <c r="A12" s="13" t="inlineStr">
        <is>
          <t xml:space="preserve">   - Opis - krótki opis usługi/towaru</t>
        </is>
      </c>
    </row>
    <row r="13">
      <c r="A13" s="13" t="inlineStr">
        <is>
          <t xml:space="preserve">   - Wartość netto - kwota bez VAT</t>
        </is>
      </c>
    </row>
    <row r="14">
      <c r="A14" s="13" t="inlineStr">
        <is>
          <t xml:space="preserve">   - VAT % - wybierz z listy (23, 8, 5, 0)</t>
        </is>
      </c>
    </row>
    <row r="15">
      <c r="A15" s="13" t="inlineStr">
        <is>
          <t xml:space="preserve">   - Status - wybierz z listy (Zapłacona, Niezapłacona, Po terminie)</t>
        </is>
      </c>
    </row>
    <row r="16">
      <c r="A16" s="13" t="inlineStr">
        <is>
          <t xml:space="preserve">   - Data zapłaty - wypełnij gdy faktura zostanie zapłacona</t>
        </is>
      </c>
    </row>
    <row r="17">
      <c r="A17" s="13" t="inlineStr"/>
    </row>
    <row r="18">
      <c r="A18" s="14" t="inlineStr">
        <is>
          <t>3. AUTOMATYCZNE OBLICZENIA:</t>
        </is>
      </c>
    </row>
    <row r="19">
      <c r="A19" s="13" t="inlineStr">
        <is>
          <t xml:space="preserve">   - Kwota VAT = Wartość netto × VAT%</t>
        </is>
      </c>
    </row>
    <row r="20">
      <c r="A20" s="13" t="inlineStr">
        <is>
          <t xml:space="preserve">   - Wartość brutto = Wartość netto + Kwota VAT</t>
        </is>
      </c>
    </row>
    <row r="21">
      <c r="A21" s="13" t="inlineStr">
        <is>
          <t xml:space="preserve">   - Suma na dole automatycznie sumuje wszystkie faktury</t>
        </is>
      </c>
    </row>
    <row r="22">
      <c r="A22" s="13" t="inlineStr"/>
    </row>
    <row r="23">
      <c r="A23" s="14" t="inlineStr">
        <is>
          <t>4. WSKAZÓWKI:</t>
        </is>
      </c>
    </row>
    <row r="24">
      <c r="A24" s="13" t="inlineStr">
        <is>
          <t xml:space="preserve">   - Szablon zawiera 10 przykładowych faktur do wglądu</t>
        </is>
      </c>
    </row>
    <row r="25">
      <c r="A25" s="13" t="inlineStr">
        <is>
          <t xml:space="preserve">   - Poniżej są przygotowane 5 pustych wierszy do wypełnienia</t>
        </is>
      </c>
    </row>
    <row r="26">
      <c r="A26" s="13" t="inlineStr">
        <is>
          <t xml:space="preserve">   - Możesz dodać więcej wierszy kopiując wiersz powyżej</t>
        </is>
      </c>
    </row>
    <row r="27">
      <c r="A27" s="13" t="inlineStr">
        <is>
          <t xml:space="preserve">   - Nie usuwaj formuł w kolumnach obliczeniowych!</t>
        </is>
      </c>
    </row>
    <row r="28">
      <c r="A28" s="13" t="inlineStr"/>
    </row>
    <row r="29">
      <c r="A29" s="14" t="inlineStr">
        <is>
          <t>5. MONITOROWANIE PŁATNOŚCI:</t>
        </is>
      </c>
    </row>
    <row r="30">
      <c r="A30" s="13" t="inlineStr">
        <is>
          <t xml:space="preserve">   - Status 'Po terminie' - natychmiast sprawdź płatność</t>
        </is>
      </c>
    </row>
    <row r="31">
      <c r="A31" s="13" t="inlineStr">
        <is>
          <t xml:space="preserve">   - Wypełniaj datę zapłaty gdy faktura zostanie uregulowana</t>
        </is>
      </c>
    </row>
    <row r="32">
      <c r="A32" s="13" t="inlineStr">
        <is>
          <t xml:space="preserve">   - Kolumna Uwagi - możesz dodać dodatkowe informacje</t>
        </is>
      </c>
    </row>
    <row r="33">
      <c r="A33" s="13" t="inlineStr"/>
    </row>
    <row r="34">
      <c r="A34" s="13" t="inlineStr">
        <is>
          <t>Powodzenia w prowadzeniu rejestru!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40" customWidth="1" min="1" max="1"/>
    <col width="20" customWidth="1" min="2" max="2"/>
  </cols>
  <sheetData>
    <row r="1">
      <c r="A1" s="12" t="inlineStr">
        <is>
          <t>ZESTAWIENIE FINANSOWE</t>
        </is>
      </c>
    </row>
    <row r="3">
      <c r="A3" s="15" t="inlineStr">
        <is>
          <t>Kategoria</t>
        </is>
      </c>
      <c r="B3" s="15" t="inlineStr">
        <is>
          <t>Wartość</t>
        </is>
      </c>
    </row>
    <row r="4">
      <c r="A4" s="16" t="inlineStr">
        <is>
          <t>Suma wszystkich faktur (netto)</t>
        </is>
      </c>
      <c r="B4" s="17">
        <f>'Rejestr Faktur'!H18</f>
        <v/>
      </c>
    </row>
    <row r="5">
      <c r="A5" s="16" t="inlineStr">
        <is>
          <t>Suma VAT</t>
        </is>
      </c>
      <c r="B5" s="17">
        <f>'Rejestr Faktur'!J18</f>
        <v/>
      </c>
    </row>
    <row r="6">
      <c r="A6" s="16" t="inlineStr">
        <is>
          <t>Suma wszystkich faktur (brutto)</t>
        </is>
      </c>
      <c r="B6" s="17">
        <f>'Rejestr Faktur'!K18</f>
        <v/>
      </c>
    </row>
    <row r="7">
      <c r="A7" s="18" t="inlineStr"/>
    </row>
    <row r="8">
      <c r="A8" s="16" t="inlineStr">
        <is>
          <t>Faktury zapłacone (brutto)</t>
        </is>
      </c>
      <c r="B8" s="11">
        <f>SUMIF('Rejestr Faktur'!L:L,"Zapłacona",'Rejestr Faktur'!K:K)</f>
        <v/>
      </c>
    </row>
    <row r="9">
      <c r="A9" s="16" t="inlineStr">
        <is>
          <t>Faktury niezapłacone (brutto)</t>
        </is>
      </c>
      <c r="B9" s="11">
        <f>SUMIF('Rejestr Faktur'!L:L,"Niezapłacona",'Rejestr Faktur'!K:K)</f>
        <v/>
      </c>
    </row>
    <row r="10">
      <c r="A10" s="16" t="inlineStr">
        <is>
          <t>Faktury po terminie (brutto)</t>
        </is>
      </c>
      <c r="B10" s="11">
        <f>SUMIF('Rejestr Faktur'!L:L,"Po terminie",'Rejestr Faktur'!K:K)</f>
        <v/>
      </c>
    </row>
    <row r="11">
      <c r="A11" s="18" t="inlineStr"/>
    </row>
    <row r="12">
      <c r="A12" s="16" t="inlineStr">
        <is>
          <t>Liczba wszystkich faktur</t>
        </is>
      </c>
      <c r="B12" s="17">
        <f>COUNTA('Rejestr Faktur'!B2:B16)</f>
        <v/>
      </c>
    </row>
    <row r="13">
      <c r="A13" s="16" t="inlineStr">
        <is>
          <t>Liczba faktur zapłaconych</t>
        </is>
      </c>
      <c r="B13" s="17">
        <f>COUNTIF('Rejestr Faktur'!L:L,"Zapłacona")</f>
        <v/>
      </c>
    </row>
    <row r="14">
      <c r="A14" s="16" t="inlineStr">
        <is>
          <t>Liczba faktur niezapłaconych</t>
        </is>
      </c>
      <c r="B14" s="17">
        <f>COUNTIF('Rejestr Faktur'!L:L,"Niezapłacona")</f>
        <v/>
      </c>
    </row>
    <row r="15">
      <c r="A15" s="16" t="inlineStr">
        <is>
          <t>Liczba faktur po terminie</t>
        </is>
      </c>
      <c r="B15" s="17">
        <f>COUNTIF('Rejestr Faktur'!L:L,"Po terminie")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2026-02-02T10:23:23Z</dcterms:created>
  <dcterms:modified xmlns:dcterms="http://purl.org/dc/terms/" xmlns:xsi="http://www.w3.org/2001/XMLSchema-instance" xsi:type="dcterms:W3CDTF">2026-02-02T10:23:23Z</dcterms:modified>
</cp:coreProperties>
</file>