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widencja urlopów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  <color rgb="001E3A8A"/>
      <sz val="12"/>
    </font>
    <font>
      <b val="1"/>
    </font>
    <font>
      <sz val="10"/>
    </font>
    <font>
      <b val="1"/>
      <color rgb="001E3A8A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3" fillId="4" borderId="0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9" fontId="4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22" customWidth="1" min="3" max="3"/>
    <col width="18" customWidth="1" min="4" max="4"/>
    <col width="18" customWidth="1" min="5" max="5"/>
    <col width="18" customWidth="1" min="6" max="6"/>
    <col width="18" customWidth="1" min="7" max="7"/>
    <col width="14" customWidth="1" min="8" max="8"/>
    <col width="14" customWidth="1" min="9" max="9"/>
    <col width="12" customWidth="1" min="10" max="10"/>
    <col width="15" customWidth="1" min="11" max="11"/>
    <col width="22" customWidth="1" min="12" max="12"/>
    <col width="30" customWidth="1" min="13" max="13"/>
  </cols>
  <sheetData>
    <row r="1">
      <c r="A1" s="1" t="inlineStr">
        <is>
          <t>EWIDENCJA URLOPÓW PRACOWNIKÓW - ROK 2024</t>
        </is>
      </c>
    </row>
    <row r="3">
      <c r="A3" s="2" t="inlineStr">
        <is>
          <t>Lp.</t>
        </is>
      </c>
      <c r="B3" s="2" t="inlineStr">
        <is>
          <t>Imię i nazwisko</t>
        </is>
      </c>
      <c r="C3" s="2" t="inlineStr">
        <is>
          <t>Stanowisko</t>
        </is>
      </c>
      <c r="D3" s="2" t="inlineStr">
        <is>
          <t>Wymiar urlopu (dni)</t>
        </is>
      </c>
      <c r="E3" s="2" t="inlineStr">
        <is>
          <t>Urlop wykorzystany</t>
        </is>
      </c>
      <c r="F3" s="2" t="inlineStr">
        <is>
          <t>Urlop pozostały</t>
        </is>
      </c>
      <c r="G3" s="2" t="inlineStr">
        <is>
          <t>Typ urlopu</t>
        </is>
      </c>
      <c r="H3" s="2" t="inlineStr">
        <is>
          <t>Data od</t>
        </is>
      </c>
      <c r="I3" s="2" t="inlineStr">
        <is>
          <t>Data do</t>
        </is>
      </c>
      <c r="J3" s="2" t="inlineStr">
        <is>
          <t>Liczba dni</t>
        </is>
      </c>
      <c r="K3" s="2" t="inlineStr">
        <is>
          <t>Status</t>
        </is>
      </c>
      <c r="L3" s="2" t="inlineStr">
        <is>
          <t>Zastępstwo</t>
        </is>
      </c>
      <c r="M3" s="2" t="inlineStr">
        <is>
          <t>Uwagi</t>
        </is>
      </c>
    </row>
    <row r="4">
      <c r="A4" s="3" t="n">
        <v>1</v>
      </c>
      <c r="B4" s="4" t="inlineStr">
        <is>
          <t>Jan Kowalski</t>
        </is>
      </c>
      <c r="C4" s="4" t="inlineStr">
        <is>
          <t>Kierownik Projektu</t>
        </is>
      </c>
      <c r="D4" s="3" t="n">
        <v>26</v>
      </c>
      <c r="E4" s="3">
        <f>SUMIFS($J:$J,$B:$B,B4,$K:$K,"Zatwierdzony")</f>
        <v/>
      </c>
      <c r="F4" s="3">
        <f>D4-E4</f>
        <v/>
      </c>
      <c r="G4" s="5" t="inlineStr">
        <is>
          <t>Wypoczynkowy</t>
        </is>
      </c>
      <c r="H4" s="6" t="n">
        <v>45306</v>
      </c>
      <c r="I4" s="6" t="n">
        <v>45310</v>
      </c>
      <c r="J4" s="3" t="n">
        <v>5</v>
      </c>
      <c r="K4" s="7" t="inlineStr">
        <is>
          <t>Zatwierdzony</t>
        </is>
      </c>
      <c r="L4" s="5" t="inlineStr">
        <is>
          <t>Anna Nowak</t>
        </is>
      </c>
      <c r="M4" s="5" t="inlineStr"/>
    </row>
    <row r="5">
      <c r="A5" s="3" t="n">
        <v>2</v>
      </c>
      <c r="B5" s="4" t="inlineStr">
        <is>
          <t>Jan Kowalski</t>
        </is>
      </c>
      <c r="C5" s="4" t="inlineStr">
        <is>
          <t>Kierownik Projektu</t>
        </is>
      </c>
      <c r="D5" s="3" t="n">
        <v>26</v>
      </c>
      <c r="E5" s="3">
        <f>SUMIFS($J:$J,$B:$B,B5,$K:$K,"Zatwierdzony")</f>
        <v/>
      </c>
      <c r="F5" s="3">
        <f>D5-E5</f>
        <v/>
      </c>
      <c r="G5" s="5" t="inlineStr">
        <is>
          <t>Wypoczynkowy</t>
        </is>
      </c>
      <c r="H5" s="6" t="n">
        <v>45371</v>
      </c>
      <c r="I5" s="6" t="n">
        <v>45373</v>
      </c>
      <c r="J5" s="3" t="n">
        <v>3</v>
      </c>
      <c r="K5" s="7" t="inlineStr">
        <is>
          <t>Zatwierdzony</t>
        </is>
      </c>
      <c r="L5" s="5" t="inlineStr">
        <is>
          <t>Piotr Wiśniewski</t>
        </is>
      </c>
      <c r="M5" s="5" t="inlineStr"/>
    </row>
    <row r="6">
      <c r="A6" s="3" t="n">
        <v>3</v>
      </c>
      <c r="B6" s="4" t="inlineStr">
        <is>
          <t>Jan Kowalski</t>
        </is>
      </c>
      <c r="C6" s="4" t="inlineStr">
        <is>
          <t>Kierownik Projektu</t>
        </is>
      </c>
      <c r="D6" s="3" t="n">
        <v>26</v>
      </c>
      <c r="E6" s="3">
        <f>SUMIFS($J:$J,$B:$B,B6,$K:$K,"Zatwierdzony")</f>
        <v/>
      </c>
      <c r="F6" s="3">
        <f>D6-E6</f>
        <v/>
      </c>
      <c r="G6" s="5" t="inlineStr">
        <is>
          <t>Wypoczynkowy</t>
        </is>
      </c>
      <c r="H6" s="6" t="n">
        <v>45474</v>
      </c>
      <c r="I6" s="6" t="n">
        <v>45487</v>
      </c>
      <c r="J6" s="3" t="n">
        <v>14</v>
      </c>
      <c r="K6" s="7" t="inlineStr">
        <is>
          <t>Zatwierdzony</t>
        </is>
      </c>
      <c r="L6" s="5" t="inlineStr">
        <is>
          <t>Maria Kamińska</t>
        </is>
      </c>
      <c r="M6" s="5" t="inlineStr"/>
    </row>
    <row r="7">
      <c r="A7" s="3" t="n">
        <v>4</v>
      </c>
      <c r="B7" s="4" t="inlineStr">
        <is>
          <t>Anna Nowak</t>
        </is>
      </c>
      <c r="C7" s="4" t="inlineStr">
        <is>
          <t>Specjalista ds. HR</t>
        </is>
      </c>
      <c r="D7" s="3" t="n">
        <v>26</v>
      </c>
      <c r="E7" s="3">
        <f>SUMIFS($J:$J,$B:$B,B7,$K:$K,"Zatwierdzony")</f>
        <v/>
      </c>
      <c r="F7" s="3">
        <f>D7-E7</f>
        <v/>
      </c>
      <c r="G7" s="5" t="inlineStr">
        <is>
          <t>Wypoczynkowy</t>
        </is>
      </c>
      <c r="H7" s="6" t="n">
        <v>45332</v>
      </c>
      <c r="I7" s="6" t="n">
        <v>45338</v>
      </c>
      <c r="J7" s="3" t="n">
        <v>7</v>
      </c>
      <c r="K7" s="7" t="inlineStr">
        <is>
          <t>Zatwierdzony</t>
        </is>
      </c>
      <c r="L7" s="5" t="inlineStr">
        <is>
          <t>Jan Kowalski</t>
        </is>
      </c>
      <c r="M7" s="5" t="inlineStr"/>
    </row>
    <row r="8">
      <c r="A8" s="3" t="n">
        <v>5</v>
      </c>
      <c r="B8" s="4" t="inlineStr">
        <is>
          <t>Anna Nowak</t>
        </is>
      </c>
      <c r="C8" s="4" t="inlineStr">
        <is>
          <t>Specjalista ds. HR</t>
        </is>
      </c>
      <c r="D8" s="3" t="n">
        <v>26</v>
      </c>
      <c r="E8" s="3">
        <f>SUMIFS($J:$J,$B:$B,B8,$K:$K,"Zatwierdzony")</f>
        <v/>
      </c>
      <c r="F8" s="3">
        <f>D8-E8</f>
        <v/>
      </c>
      <c r="G8" s="5" t="inlineStr">
        <is>
          <t>Na żądanie</t>
        </is>
      </c>
      <c r="H8" s="6" t="n">
        <v>45427</v>
      </c>
      <c r="I8" s="6" t="n">
        <v>45430</v>
      </c>
      <c r="J8" s="3" t="n">
        <v>4</v>
      </c>
      <c r="K8" s="7" t="inlineStr">
        <is>
          <t>Zatwierdzony</t>
        </is>
      </c>
      <c r="L8" s="5" t="inlineStr">
        <is>
          <t>Katarzyna Zielińska</t>
        </is>
      </c>
      <c r="M8" s="5" t="inlineStr"/>
    </row>
    <row r="9">
      <c r="A9" s="3" t="n">
        <v>6</v>
      </c>
      <c r="B9" s="4" t="inlineStr">
        <is>
          <t>Piotr Wiśniewski</t>
        </is>
      </c>
      <c r="C9" s="4" t="inlineStr">
        <is>
          <t>Programista</t>
        </is>
      </c>
      <c r="D9" s="3" t="n">
        <v>26</v>
      </c>
      <c r="E9" s="3">
        <f>SUMIFS($J:$J,$B:$B,B9,$K:$K,"Zatwierdzony")</f>
        <v/>
      </c>
      <c r="F9" s="3">
        <f>D9-E9</f>
        <v/>
      </c>
      <c r="G9" s="5" t="inlineStr">
        <is>
          <t>Wypoczynkowy</t>
        </is>
      </c>
      <c r="H9" s="6" t="n">
        <v>45299</v>
      </c>
      <c r="I9" s="6" t="n">
        <v>45308</v>
      </c>
      <c r="J9" s="3" t="n">
        <v>10</v>
      </c>
      <c r="K9" s="7" t="inlineStr">
        <is>
          <t>Zatwierdzony</t>
        </is>
      </c>
      <c r="L9" s="5" t="inlineStr">
        <is>
          <t>Anna Nowak</t>
        </is>
      </c>
      <c r="M9" s="5" t="inlineStr"/>
    </row>
    <row r="10">
      <c r="A10" s="3" t="n">
        <v>7</v>
      </c>
      <c r="B10" s="4" t="inlineStr">
        <is>
          <t>Piotr Wiśniewski</t>
        </is>
      </c>
      <c r="C10" s="4" t="inlineStr">
        <is>
          <t>Programista</t>
        </is>
      </c>
      <c r="D10" s="3" t="n">
        <v>26</v>
      </c>
      <c r="E10" s="3">
        <f>SUMIFS($J:$J,$B:$B,B10,$K:$K,"Zatwierdzony")</f>
        <v/>
      </c>
      <c r="F10" s="3">
        <f>D10-E10</f>
        <v/>
      </c>
      <c r="G10" s="5" t="inlineStr">
        <is>
          <t>Wypoczynkowy</t>
        </is>
      </c>
      <c r="H10" s="6" t="n">
        <v>45516</v>
      </c>
      <c r="I10" s="6" t="n">
        <v>45522</v>
      </c>
      <c r="J10" s="3" t="n">
        <v>7</v>
      </c>
      <c r="K10" s="7" t="inlineStr">
        <is>
          <t>Oczekujący</t>
        </is>
      </c>
      <c r="L10" s="5" t="inlineStr">
        <is>
          <t>Jan Kowalski</t>
        </is>
      </c>
      <c r="M10" s="5" t="inlineStr"/>
    </row>
    <row r="11">
      <c r="A11" s="3" t="n">
        <v>8</v>
      </c>
      <c r="B11" s="4" t="inlineStr">
        <is>
          <t>Maria Kamińska</t>
        </is>
      </c>
      <c r="C11" s="4" t="inlineStr">
        <is>
          <t>Księgowa</t>
        </is>
      </c>
      <c r="D11" s="3" t="n">
        <v>26</v>
      </c>
      <c r="E11" s="3">
        <f>SUMIFS($J:$J,$B:$B,B11,$K:$K,"Zatwierdzony")</f>
        <v/>
      </c>
      <c r="F11" s="3">
        <f>D11-E11</f>
        <v/>
      </c>
      <c r="G11" s="5" t="inlineStr">
        <is>
          <t>Wypoczynkowy</t>
        </is>
      </c>
      <c r="H11" s="6" t="n">
        <v>45356</v>
      </c>
      <c r="I11" s="6" t="n">
        <v>45360</v>
      </c>
      <c r="J11" s="3" t="n">
        <v>5</v>
      </c>
      <c r="K11" s="7" t="inlineStr">
        <is>
          <t>Zatwierdzony</t>
        </is>
      </c>
      <c r="L11" s="5" t="inlineStr">
        <is>
          <t>Piotr Wiśniewski</t>
        </is>
      </c>
      <c r="M11" s="5" t="inlineStr"/>
    </row>
    <row r="12">
      <c r="A12" s="3" t="n">
        <v>9</v>
      </c>
      <c r="B12" s="4" t="inlineStr">
        <is>
          <t>Maria Kamińska</t>
        </is>
      </c>
      <c r="C12" s="4" t="inlineStr">
        <is>
          <t>Księgowa</t>
        </is>
      </c>
      <c r="D12" s="3" t="n">
        <v>26</v>
      </c>
      <c r="E12" s="3">
        <f>SUMIFS($J:$J,$B:$B,B12,$K:$K,"Zatwierdzony")</f>
        <v/>
      </c>
      <c r="F12" s="3">
        <f>D12-E12</f>
        <v/>
      </c>
      <c r="G12" s="5" t="inlineStr">
        <is>
          <t>Wypoczynkowy</t>
        </is>
      </c>
      <c r="H12" s="6" t="n">
        <v>45463</v>
      </c>
      <c r="I12" s="6" t="n">
        <v>45465</v>
      </c>
      <c r="J12" s="3" t="n">
        <v>3</v>
      </c>
      <c r="K12" s="7" t="inlineStr">
        <is>
          <t>Zatwierdzony</t>
        </is>
      </c>
      <c r="L12" s="5" t="inlineStr">
        <is>
          <t>Tomasz Lewandowski</t>
        </is>
      </c>
      <c r="M12" s="5" t="inlineStr"/>
    </row>
    <row r="13">
      <c r="A13" s="3" t="n">
        <v>10</v>
      </c>
      <c r="B13" s="4" t="inlineStr">
        <is>
          <t>Tomasz Lewandowski</t>
        </is>
      </c>
      <c r="C13" s="4" t="inlineStr">
        <is>
          <t>Specjalista IT</t>
        </is>
      </c>
      <c r="D13" s="3" t="n">
        <v>20</v>
      </c>
      <c r="E13" s="3">
        <f>SUMIFS($J:$J,$B:$B,B13,$K:$K,"Zatwierdzony")</f>
        <v/>
      </c>
      <c r="F13" s="3">
        <f>D13-E13</f>
        <v/>
      </c>
      <c r="G13" s="5" t="inlineStr">
        <is>
          <t>Wypoczynkowy</t>
        </is>
      </c>
      <c r="H13" s="6" t="n">
        <v>45397</v>
      </c>
      <c r="I13" s="6" t="n">
        <v>45402</v>
      </c>
      <c r="J13" s="3" t="n">
        <v>6</v>
      </c>
      <c r="K13" s="7" t="inlineStr">
        <is>
          <t>Zatwierdzony</t>
        </is>
      </c>
      <c r="L13" s="5" t="inlineStr">
        <is>
          <t>Anna Nowak</t>
        </is>
      </c>
      <c r="M13" s="5" t="inlineStr"/>
    </row>
    <row r="14">
      <c r="A14" s="3" t="n">
        <v>11</v>
      </c>
      <c r="B14" s="4" t="inlineStr">
        <is>
          <t>Katarzyna Zielińska</t>
        </is>
      </c>
      <c r="C14" s="4" t="inlineStr">
        <is>
          <t>Marketing Manager</t>
        </is>
      </c>
      <c r="D14" s="3" t="n">
        <v>26</v>
      </c>
      <c r="E14" s="3">
        <f>SUMIFS($J:$J,$B:$B,B14,$K:$K,"Zatwierdzony")</f>
        <v/>
      </c>
      <c r="F14" s="3">
        <f>D14-E14</f>
        <v/>
      </c>
      <c r="G14" s="5" t="inlineStr">
        <is>
          <t>Wypoczynkowy</t>
        </is>
      </c>
      <c r="H14" s="6" t="n">
        <v>45323</v>
      </c>
      <c r="I14" s="6" t="n">
        <v>45326</v>
      </c>
      <c r="J14" s="3" t="n">
        <v>4</v>
      </c>
      <c r="K14" s="7" t="inlineStr">
        <is>
          <t>Zatwierdzony</t>
        </is>
      </c>
      <c r="L14" s="5" t="inlineStr">
        <is>
          <t>Jan Kowalski</t>
        </is>
      </c>
      <c r="M14" s="5" t="inlineStr"/>
    </row>
    <row r="15">
      <c r="A15" s="3" t="n">
        <v>12</v>
      </c>
      <c r="B15" s="4" t="inlineStr">
        <is>
          <t>Katarzyna Zielińska</t>
        </is>
      </c>
      <c r="C15" s="4" t="inlineStr">
        <is>
          <t>Marketing Manager</t>
        </is>
      </c>
      <c r="D15" s="3" t="n">
        <v>26</v>
      </c>
      <c r="E15" s="3">
        <f>SUMIFS($J:$J,$B:$B,B15,$K:$K,"Zatwierdzony")</f>
        <v/>
      </c>
      <c r="F15" s="3">
        <f>D15-E15</f>
        <v/>
      </c>
      <c r="G15" s="5" t="inlineStr">
        <is>
          <t>Wypoczynkowy</t>
        </is>
      </c>
      <c r="H15" s="6" t="n">
        <v>45545</v>
      </c>
      <c r="I15" s="6" t="n">
        <v>45554</v>
      </c>
      <c r="J15" s="3" t="n">
        <v>10</v>
      </c>
      <c r="K15" s="7" t="inlineStr">
        <is>
          <t>Oczekujący</t>
        </is>
      </c>
      <c r="L15" s="5" t="inlineStr">
        <is>
          <t>Paweł Szymański</t>
        </is>
      </c>
      <c r="M15" s="5" t="inlineStr"/>
    </row>
    <row r="16">
      <c r="A16" s="3" t="n">
        <v>13</v>
      </c>
      <c r="B16" s="4" t="inlineStr">
        <is>
          <t>Paweł Szymański</t>
        </is>
      </c>
      <c r="C16" s="4" t="inlineStr">
        <is>
          <t>Handlowiec</t>
        </is>
      </c>
      <c r="D16" s="3" t="n">
        <v>26</v>
      </c>
      <c r="E16" s="3">
        <f>SUMIFS($J:$J,$B:$B,B16,$K:$K,"Zatwierdzony")</f>
        <v/>
      </c>
      <c r="F16" s="3">
        <f>D16-E16</f>
        <v/>
      </c>
      <c r="G16" s="5" t="inlineStr">
        <is>
          <t>Na żądanie</t>
        </is>
      </c>
      <c r="H16" s="6" t="n">
        <v>45313</v>
      </c>
      <c r="I16" s="6" t="n">
        <v>45315</v>
      </c>
      <c r="J16" s="3" t="n">
        <v>3</v>
      </c>
      <c r="K16" s="7" t="inlineStr">
        <is>
          <t>Zatwierdzony</t>
        </is>
      </c>
      <c r="L16" s="5" t="inlineStr">
        <is>
          <t>Katarzyna Zielińska</t>
        </is>
      </c>
      <c r="M16" s="5" t="inlineStr"/>
    </row>
    <row r="17">
      <c r="A17" s="3" t="n">
        <v>14</v>
      </c>
      <c r="B17" s="4" t="inlineStr">
        <is>
          <t>Paweł Szymański</t>
        </is>
      </c>
      <c r="C17" s="4" t="inlineStr">
        <is>
          <t>Handlowiec</t>
        </is>
      </c>
      <c r="D17" s="3" t="n">
        <v>26</v>
      </c>
      <c r="E17" s="3">
        <f>SUMIFS($J:$J,$B:$B,B17,$K:$K,"Zatwierdzony")</f>
        <v/>
      </c>
      <c r="F17" s="3">
        <f>D17-E17</f>
        <v/>
      </c>
      <c r="G17" s="5" t="inlineStr">
        <is>
          <t>Wypoczynkowy</t>
        </is>
      </c>
      <c r="H17" s="6" t="n">
        <v>45418</v>
      </c>
      <c r="I17" s="6" t="n">
        <v>45425</v>
      </c>
      <c r="J17" s="3" t="n">
        <v>8</v>
      </c>
      <c r="K17" s="7" t="inlineStr">
        <is>
          <t>Zatwierdzony</t>
        </is>
      </c>
      <c r="L17" s="5" t="inlineStr">
        <is>
          <t>Agnieszka Woźniak</t>
        </is>
      </c>
      <c r="M17" s="5" t="inlineStr"/>
    </row>
    <row r="18">
      <c r="A18" s="3" t="n">
        <v>15</v>
      </c>
      <c r="B18" s="4" t="inlineStr">
        <is>
          <t>Agnieszka Woźniak</t>
        </is>
      </c>
      <c r="C18" s="4" t="inlineStr">
        <is>
          <t>Asystentka</t>
        </is>
      </c>
      <c r="D18" s="3" t="n">
        <v>20</v>
      </c>
      <c r="E18" s="3">
        <f>SUMIFS($J:$J,$B:$B,B18,$K:$K,"Zatwierdzony")</f>
        <v/>
      </c>
      <c r="F18" s="3">
        <f>D18-E18</f>
        <v/>
      </c>
      <c r="G18" s="5" t="inlineStr">
        <is>
          <t>Wypoczynkowy</t>
        </is>
      </c>
      <c r="H18" s="6" t="n">
        <v>45369</v>
      </c>
      <c r="I18" s="6" t="n">
        <v>45373</v>
      </c>
      <c r="J18" s="3" t="n">
        <v>5</v>
      </c>
      <c r="K18" s="7" t="inlineStr">
        <is>
          <t>Zatwierdzony</t>
        </is>
      </c>
      <c r="L18" s="5" t="inlineStr">
        <is>
          <t>Jan Kowalski</t>
        </is>
      </c>
      <c r="M18" s="5" t="inlineStr"/>
    </row>
    <row r="19">
      <c r="A19" s="3" t="n">
        <v>16</v>
      </c>
      <c r="B19" s="4" t="inlineStr">
        <is>
          <t>Michał Dąbrowski</t>
        </is>
      </c>
      <c r="C19" s="4" t="inlineStr">
        <is>
          <t>Grafik</t>
        </is>
      </c>
      <c r="D19" s="3" t="n">
        <v>26</v>
      </c>
      <c r="E19" s="3">
        <f>SUMIFS($J:$J,$B:$B,B19,$K:$K,"Zatwierdzony")</f>
        <v/>
      </c>
      <c r="F19" s="3">
        <f>D19-E19</f>
        <v/>
      </c>
      <c r="G19" s="5" t="inlineStr">
        <is>
          <t>Wypoczynkowy</t>
        </is>
      </c>
      <c r="H19" s="6" t="n">
        <v>45446</v>
      </c>
      <c r="I19" s="6" t="n">
        <v>45452</v>
      </c>
      <c r="J19" s="3" t="n">
        <v>7</v>
      </c>
      <c r="K19" s="7" t="inlineStr">
        <is>
          <t>Zatwierdzony</t>
        </is>
      </c>
      <c r="L19" s="5" t="inlineStr">
        <is>
          <t>Magdalena Kozłowska</t>
        </is>
      </c>
      <c r="M19" s="5" t="inlineStr"/>
    </row>
    <row r="20">
      <c r="A20" s="3" t="n">
        <v>17</v>
      </c>
      <c r="B20" s="4" t="inlineStr">
        <is>
          <t>Magdalena Kozłowska</t>
        </is>
      </c>
      <c r="C20" s="4" t="inlineStr">
        <is>
          <t>Analityk</t>
        </is>
      </c>
      <c r="D20" s="3" t="n">
        <v>26</v>
      </c>
      <c r="E20" s="3">
        <f>SUMIFS($J:$J,$B:$B,B20,$K:$K,"Zatwierdzony")</f>
        <v/>
      </c>
      <c r="F20" s="3">
        <f>D20-E20</f>
        <v/>
      </c>
      <c r="G20" s="5" t="inlineStr">
        <is>
          <t>Wypoczynkowy</t>
        </is>
      </c>
      <c r="H20" s="6" t="n">
        <v>45404</v>
      </c>
      <c r="I20" s="6" t="n">
        <v>45407</v>
      </c>
      <c r="J20" s="3" t="n">
        <v>4</v>
      </c>
      <c r="K20" s="7" t="inlineStr">
        <is>
          <t>Zatwierdzony</t>
        </is>
      </c>
      <c r="L20" s="5" t="inlineStr">
        <is>
          <t>Michał Dąbrowski</t>
        </is>
      </c>
      <c r="M20" s="5" t="inlineStr"/>
    </row>
    <row r="21">
      <c r="A21" s="3" t="n">
        <v>18</v>
      </c>
      <c r="B21" s="5" t="inlineStr"/>
      <c r="C21" s="5" t="inlineStr"/>
      <c r="D21" s="7" t="inlineStr"/>
      <c r="E21" s="3">
        <f>SUMIFS($J:$J,$B:$B,B21,$K:$K,"Zatwierdzony")</f>
        <v/>
      </c>
      <c r="F21" s="3">
        <f>D21-E21</f>
        <v/>
      </c>
      <c r="G21" s="5" t="inlineStr"/>
      <c r="H21" s="7" t="inlineStr"/>
      <c r="I21" s="7" t="inlineStr"/>
      <c r="J21" s="7" t="inlineStr"/>
      <c r="K21" s="7" t="inlineStr"/>
      <c r="L21" s="5" t="inlineStr"/>
      <c r="M21" s="5" t="inlineStr"/>
    </row>
    <row r="22">
      <c r="A22" s="3" t="n">
        <v>19</v>
      </c>
      <c r="B22" s="5" t="inlineStr"/>
      <c r="C22" s="5" t="inlineStr"/>
      <c r="D22" s="7" t="inlineStr"/>
      <c r="E22" s="3">
        <f>SUMIFS($J:$J,$B:$B,B22,$K:$K,"Zatwierdzony")</f>
        <v/>
      </c>
      <c r="F22" s="3">
        <f>D22-E22</f>
        <v/>
      </c>
      <c r="G22" s="5" t="inlineStr"/>
      <c r="H22" s="7" t="inlineStr"/>
      <c r="I22" s="7" t="inlineStr"/>
      <c r="J22" s="7" t="inlineStr"/>
      <c r="K22" s="7" t="inlineStr"/>
      <c r="L22" s="5" t="inlineStr"/>
      <c r="M22" s="5" t="inlineStr"/>
    </row>
    <row r="23">
      <c r="A23" s="3" t="n">
        <v>20</v>
      </c>
      <c r="B23" s="5" t="inlineStr"/>
      <c r="C23" s="5" t="inlineStr"/>
      <c r="D23" s="7" t="inlineStr"/>
      <c r="E23" s="3">
        <f>SUMIFS($J:$J,$B:$B,B23,$K:$K,"Zatwierdzony")</f>
        <v/>
      </c>
      <c r="F23" s="3">
        <f>D23-E23</f>
        <v/>
      </c>
      <c r="G23" s="5" t="inlineStr"/>
      <c r="H23" s="7" t="inlineStr"/>
      <c r="I23" s="7" t="inlineStr"/>
      <c r="J23" s="7" t="inlineStr"/>
      <c r="K23" s="7" t="inlineStr"/>
      <c r="L23" s="5" t="inlineStr"/>
      <c r="M23" s="5" t="inlineStr"/>
    </row>
    <row r="25">
      <c r="A25" s="8" t="inlineStr">
        <is>
          <t>PODSUMOWANIE</t>
        </is>
      </c>
    </row>
    <row r="27">
      <c r="A27" s="2" t="inlineStr">
        <is>
          <t>Imię i nazwisko</t>
        </is>
      </c>
      <c r="B27" s="2" t="inlineStr">
        <is>
          <t>Wymiar urlopu</t>
        </is>
      </c>
      <c r="C27" s="2" t="inlineStr">
        <is>
          <t>Wykorzystano</t>
        </is>
      </c>
      <c r="D27" s="2" t="inlineStr">
        <is>
          <t>Pozostało</t>
        </is>
      </c>
      <c r="E27" s="2" t="inlineStr">
        <is>
          <t>Procent wykorzystania</t>
        </is>
      </c>
    </row>
    <row r="28">
      <c r="A28" s="4" t="inlineStr">
        <is>
          <t>Jan Kowalski</t>
        </is>
      </c>
      <c r="B28" s="3" t="n">
        <v>26</v>
      </c>
      <c r="C28" s="9">
        <f>SUMIFS($J$4:$J$23,$B$4:$B$23,A28,$K$4:$K$23,"Zatwierdzony")</f>
        <v/>
      </c>
      <c r="D28" s="9">
        <f>B28-C28</f>
        <v/>
      </c>
      <c r="E28" s="10">
        <f>IF(B28=0,0,C28/B28)</f>
        <v/>
      </c>
    </row>
    <row r="29">
      <c r="A29" s="4" t="inlineStr">
        <is>
          <t>Anna Nowak</t>
        </is>
      </c>
      <c r="B29" s="3" t="n">
        <v>26</v>
      </c>
      <c r="C29" s="9">
        <f>SUMIFS($J$4:$J$23,$B$4:$B$23,A29,$K$4:$K$23,"Zatwierdzony")</f>
        <v/>
      </c>
      <c r="D29" s="9">
        <f>B29-C29</f>
        <v/>
      </c>
      <c r="E29" s="10">
        <f>IF(B29=0,0,C29/B29)</f>
        <v/>
      </c>
    </row>
    <row r="30">
      <c r="A30" s="4" t="inlineStr">
        <is>
          <t>Piotr Wiśniewski</t>
        </is>
      </c>
      <c r="B30" s="3" t="n">
        <v>26</v>
      </c>
      <c r="C30" s="9">
        <f>SUMIFS($J$4:$J$23,$B$4:$B$23,A30,$K$4:$K$23,"Zatwierdzony")</f>
        <v/>
      </c>
      <c r="D30" s="9">
        <f>B30-C30</f>
        <v/>
      </c>
      <c r="E30" s="10">
        <f>IF(B30=0,0,C30/B30)</f>
        <v/>
      </c>
    </row>
    <row r="31">
      <c r="A31" s="4" t="inlineStr">
        <is>
          <t>Maria Kamińska</t>
        </is>
      </c>
      <c r="B31" s="3" t="n">
        <v>26</v>
      </c>
      <c r="C31" s="9">
        <f>SUMIFS($J$4:$J$23,$B$4:$B$23,A31,$K$4:$K$23,"Zatwierdzony")</f>
        <v/>
      </c>
      <c r="D31" s="9">
        <f>B31-C31</f>
        <v/>
      </c>
      <c r="E31" s="10">
        <f>IF(B31=0,0,C31/B31)</f>
        <v/>
      </c>
    </row>
    <row r="32">
      <c r="A32" s="4" t="inlineStr">
        <is>
          <t>Tomasz Lewandowski</t>
        </is>
      </c>
      <c r="B32" s="3" t="n">
        <v>20</v>
      </c>
      <c r="C32" s="9">
        <f>SUMIFS($J$4:$J$23,$B$4:$B$23,A32,$K$4:$K$23,"Zatwierdzony")</f>
        <v/>
      </c>
      <c r="D32" s="9">
        <f>B32-C32</f>
        <v/>
      </c>
      <c r="E32" s="10">
        <f>IF(B32=0,0,C32/B32)</f>
        <v/>
      </c>
    </row>
    <row r="33">
      <c r="A33" s="4" t="inlineStr">
        <is>
          <t>Katarzyna Zielińska</t>
        </is>
      </c>
      <c r="B33" s="3" t="n">
        <v>26</v>
      </c>
      <c r="C33" s="9">
        <f>SUMIFS($J$4:$J$23,$B$4:$B$23,A33,$K$4:$K$23,"Zatwierdzony")</f>
        <v/>
      </c>
      <c r="D33" s="9">
        <f>B33-C33</f>
        <v/>
      </c>
      <c r="E33" s="10">
        <f>IF(B33=0,0,C33/B33)</f>
        <v/>
      </c>
    </row>
    <row r="34">
      <c r="A34" s="4" t="inlineStr">
        <is>
          <t>Paweł Szymański</t>
        </is>
      </c>
      <c r="B34" s="3" t="n">
        <v>26</v>
      </c>
      <c r="C34" s="9">
        <f>SUMIFS($J$4:$J$23,$B$4:$B$23,A34,$K$4:$K$23,"Zatwierdzony")</f>
        <v/>
      </c>
      <c r="D34" s="9">
        <f>B34-C34</f>
        <v/>
      </c>
      <c r="E34" s="10">
        <f>IF(B34=0,0,C34/B34)</f>
        <v/>
      </c>
    </row>
    <row r="35">
      <c r="A35" s="4" t="inlineStr">
        <is>
          <t>Agnieszka Woźniak</t>
        </is>
      </c>
      <c r="B35" s="3" t="n">
        <v>20</v>
      </c>
      <c r="C35" s="9">
        <f>SUMIFS($J$4:$J$23,$B$4:$B$23,A35,$K$4:$K$23,"Zatwierdzony")</f>
        <v/>
      </c>
      <c r="D35" s="9">
        <f>B35-C35</f>
        <v/>
      </c>
      <c r="E35" s="10">
        <f>IF(B35=0,0,C35/B35)</f>
        <v/>
      </c>
    </row>
    <row r="36">
      <c r="A36" s="4" t="inlineStr">
        <is>
          <t>Michał Dąbrowski</t>
        </is>
      </c>
      <c r="B36" s="3" t="n">
        <v>26</v>
      </c>
      <c r="C36" s="9">
        <f>SUMIFS($J$4:$J$23,$B$4:$B$23,A36,$K$4:$K$23,"Zatwierdzony")</f>
        <v/>
      </c>
      <c r="D36" s="9">
        <f>B36-C36</f>
        <v/>
      </c>
      <c r="E36" s="10">
        <f>IF(B36=0,0,C36/B36)</f>
        <v/>
      </c>
    </row>
    <row r="37">
      <c r="A37" s="4" t="inlineStr">
        <is>
          <t>Magdalena Kozłowska</t>
        </is>
      </c>
      <c r="B37" s="3" t="n">
        <v>26</v>
      </c>
      <c r="C37" s="9">
        <f>SUMIFS($J$4:$J$23,$B$4:$B$23,A37,$K$4:$K$23,"Zatwierdzony")</f>
        <v/>
      </c>
      <c r="D37" s="9">
        <f>B37-C37</f>
        <v/>
      </c>
      <c r="E37" s="10">
        <f>IF(B37=0,0,C37/B37)</f>
        <v/>
      </c>
    </row>
  </sheetData>
  <mergeCells count="2">
    <mergeCell ref="A1:M1"/>
    <mergeCell ref="A25:M25"/>
  </mergeCells>
  <dataValidations count="2">
    <dataValidation sqref="G4:G23" showErrorMessage="1" showInputMessage="1" allowBlank="1" type="list">
      <formula1>"Wypoczynkowy,Na żądanie,Okolicznościowy,Bezpłatny,Szkoleniowy"</formula1>
    </dataValidation>
    <dataValidation sqref="K4:K23" showErrorMessage="1" showInputMessage="1" allowBlank="1" type="list">
      <formula1>"Zatwierdzony,Oczekujący,Odrzucony,Anulowany"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1" t="inlineStr"/>
    </row>
    <row r="2">
      <c r="A2" s="12" t="inlineStr">
        <is>
          <t>JAK KORZYSTAĆ Z SZABLONU:</t>
        </is>
      </c>
    </row>
    <row r="3">
      <c r="A3" s="11" t="inlineStr"/>
    </row>
    <row r="4">
      <c r="A4" s="13" t="inlineStr">
        <is>
          <t>1. DODAWANIE NOWEGO URLOPU:</t>
        </is>
      </c>
    </row>
    <row r="5">
      <c r="A5" s="11" t="inlineStr">
        <is>
          <t xml:space="preserve">   - Wypełnij żółte pola: Imię i nazwisko, Stanowisko, Wymiar urlopu (dni)</t>
        </is>
      </c>
    </row>
    <row r="6">
      <c r="A6" s="11" t="inlineStr">
        <is>
          <t xml:space="preserve">   - Wybierz typ urlopu z listy rozwijanej</t>
        </is>
      </c>
    </row>
    <row r="7">
      <c r="A7" s="11" t="inlineStr">
        <is>
          <t xml:space="preserve">   - Wpisz daty: od i do (format: RRRR-MM-DD)</t>
        </is>
      </c>
    </row>
    <row r="8">
      <c r="A8" s="11" t="inlineStr">
        <is>
          <t xml:space="preserve">   - Wpisz liczbę dni urlopu</t>
        </is>
      </c>
    </row>
    <row r="9">
      <c r="A9" s="11" t="inlineStr">
        <is>
          <t xml:space="preserve">   - Wybierz status z listy rozwijanej</t>
        </is>
      </c>
    </row>
    <row r="10">
      <c r="A10" s="11" t="inlineStr">
        <is>
          <t xml:space="preserve">   - Wpisz osobę zastępującą</t>
        </is>
      </c>
    </row>
    <row r="11">
      <c r="A11" s="11" t="inlineStr">
        <is>
          <t xml:space="preserve">   - Dodaj ewentualne uwagi</t>
        </is>
      </c>
    </row>
    <row r="12">
      <c r="A12" s="11" t="inlineStr"/>
    </row>
    <row r="13">
      <c r="A13" s="13" t="inlineStr">
        <is>
          <t>2. AUTOMATYCZNE OBLICZENIA:</t>
        </is>
      </c>
    </row>
    <row r="14">
      <c r="A14" s="11" t="inlineStr">
        <is>
          <t xml:space="preserve">   - "Urlop wykorzystany" - automatycznie sumuje zatwierdzone dni dla pracownika</t>
        </is>
      </c>
    </row>
    <row r="15">
      <c r="A15" s="11" t="inlineStr">
        <is>
          <t xml:space="preserve">   - "Urlop pozostały" - automatycznie odejmuje wykorzystane dni od wymiaru</t>
        </is>
      </c>
    </row>
    <row r="16">
      <c r="A16" s="11" t="inlineStr">
        <is>
          <t xml:space="preserve">   - Podsumowanie na dole arkusza pokazuje bilans dla każdego pracownika</t>
        </is>
      </c>
    </row>
    <row r="17">
      <c r="A17" s="11" t="inlineStr"/>
    </row>
    <row r="18">
      <c r="A18" s="13" t="inlineStr">
        <is>
          <t>3. TYPY URLOPÓW:</t>
        </is>
      </c>
    </row>
    <row r="19">
      <c r="A19" s="11" t="inlineStr">
        <is>
          <t xml:space="preserve">   - Wypoczynkowy - podstawowy urlop roczny</t>
        </is>
      </c>
    </row>
    <row r="20">
      <c r="A20" s="11" t="inlineStr">
        <is>
          <t xml:space="preserve">   - Na żądanie - urlop na żądanie (do 4 dni w roku)</t>
        </is>
      </c>
    </row>
    <row r="21">
      <c r="A21" s="11" t="inlineStr">
        <is>
          <t xml:space="preserve">   - Okolicznościowy - urlop okolicznościowy (ślub, pogrzeb itp.)</t>
        </is>
      </c>
    </row>
    <row r="22">
      <c r="A22" s="11" t="inlineStr">
        <is>
          <t xml:space="preserve">   - Bezpłatny - urlop bezpłatny</t>
        </is>
      </c>
    </row>
    <row r="23">
      <c r="A23" s="11" t="inlineStr">
        <is>
          <t xml:space="preserve">   - Szkoleniowy - urlop szkoleniowy</t>
        </is>
      </c>
    </row>
    <row r="24">
      <c r="A24" s="11" t="inlineStr"/>
    </row>
    <row r="25">
      <c r="A25" s="13" t="inlineStr">
        <is>
          <t>4. STATUSY:</t>
        </is>
      </c>
    </row>
    <row r="26">
      <c r="A26" s="11" t="inlineStr">
        <is>
          <t xml:space="preserve">   - Oczekujący - wniosek czeka na akceptację</t>
        </is>
      </c>
    </row>
    <row r="27">
      <c r="A27" s="11" t="inlineStr">
        <is>
          <t xml:space="preserve">   - Zatwierdzony - urlop zaakceptowany (tylko te dni liczą się do wykorzystanych)</t>
        </is>
      </c>
    </row>
    <row r="28">
      <c r="A28" s="11" t="inlineStr">
        <is>
          <t xml:space="preserve">   - Odrzucony - wniosek odrzucony</t>
        </is>
      </c>
    </row>
    <row r="29">
      <c r="A29" s="11" t="inlineStr">
        <is>
          <t xml:space="preserve">   - Anulowany - urlop anulowany</t>
        </is>
      </c>
    </row>
    <row r="30">
      <c r="A30" s="11" t="inlineStr"/>
    </row>
    <row r="31">
      <c r="A31" s="13" t="inlineStr">
        <is>
          <t>5. WYMIAR URLOPU:</t>
        </is>
      </c>
    </row>
    <row r="32">
      <c r="A32" s="11" t="inlineStr">
        <is>
          <t xml:space="preserve">   - Standardowo 26 dni dla pełnoetatowych pracowników</t>
        </is>
      </c>
    </row>
    <row r="33">
      <c r="A33" s="11" t="inlineStr">
        <is>
          <t xml:space="preserve">   - 20 dni dla pracowników z wykształceniem podstawowym lub stażem poniżej 10 lat</t>
        </is>
      </c>
    </row>
    <row r="34">
      <c r="A34" s="11" t="inlineStr"/>
    </row>
    <row r="35">
      <c r="A35" s="12" t="inlineStr">
        <is>
          <t>WSKAZÓWKI:</t>
        </is>
      </c>
    </row>
    <row r="36">
      <c r="A36" s="11" t="inlineStr">
        <is>
          <t>✓ Wypełniaj tylko żółte pola</t>
        </is>
      </c>
    </row>
    <row r="37">
      <c r="A37" s="11" t="inlineStr">
        <is>
          <t>✓ Białe pola zawierają formuły - nie zmieniaj ich</t>
        </is>
      </c>
    </row>
    <row r="38">
      <c r="A38" s="11" t="inlineStr">
        <is>
          <t>✓ Regularnie zapisuj plik</t>
        </is>
      </c>
    </row>
    <row r="39">
      <c r="A39" s="11" t="inlineStr">
        <is>
          <t>✓ Twórz kopie zapasowe na koniec każdego miesiąca</t>
        </is>
      </c>
    </row>
    <row r="40">
      <c r="A40" s="11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2026-02-02T10:32:35Z</dcterms:created>
  <dcterms:modified xmlns:dcterms="http://purl.org/dc/terms/" xmlns:xsi="http://www.w3.org/2001/XMLSchema-instance" xsi:type="dcterms:W3CDTF">2026-02-02T10:32:35Z</dcterms:modified>
</cp:coreProperties>
</file>