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Gotówki" sheetId="1" state="visible" r:id="rId1"/>
    <sheet xmlns:r="http://schemas.openxmlformats.org/officeDocument/2006/relationships" name="Podsumowanie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0" fillId="0" borderId="1" pivotButton="0" quotePrefix="0" xfId="0"/>
    <xf numFmtId="0" fontId="2" fillId="4" borderId="1" applyAlignment="1" pivotButton="0" quotePrefix="0" xfId="0">
      <alignment horizontal="right" vertical="center"/>
    </xf>
    <xf numFmtId="0" fontId="2" fillId="4" borderId="1" pivotButton="0" quotePrefix="0" xfId="0"/>
    <xf numFmtId="164" fontId="2" fillId="4" borderId="1" pivotButton="0" quotePrefix="0" xfId="0"/>
    <xf numFmtId="0" fontId="3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4" fillId="0" borderId="0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0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Wpływy vs Wydatki wg kategorii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'Podsumowanie'!B12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'Podsumowanie'!$A$13:$A$22</f>
            </numRef>
          </cat>
          <val>
            <numRef>
              <f>'Podsumowanie'!$B$13:$B$22</f>
            </numRef>
          </val>
        </ser>
        <ser>
          <idx val="1"/>
          <order val="1"/>
          <tx>
            <strRef>
              <f>'Podsumowanie'!C12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'Podsumowanie'!$A$13:$A$22</f>
            </numRef>
          </cat>
          <val>
            <numRef>
              <f>'Podsumowanie'!$C$13:$C$22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Kwota (zł)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Lp.</t>
        </is>
      </c>
      <c r="B1" s="1" t="inlineStr">
        <is>
          <t>Data</t>
        </is>
      </c>
      <c r="C1" s="1" t="inlineStr">
        <is>
          <t>Opis operacji</t>
        </is>
      </c>
      <c r="D1" s="1" t="inlineStr">
        <is>
          <t>Kategoria</t>
        </is>
      </c>
      <c r="E1" s="1" t="inlineStr">
        <is>
          <t>Wpływy</t>
        </is>
      </c>
      <c r="F1" s="1" t="inlineStr">
        <is>
          <t>Wydatki</t>
        </is>
      </c>
      <c r="G1" s="1" t="inlineStr">
        <is>
          <t>Saldo</t>
        </is>
      </c>
    </row>
    <row r="2">
      <c r="A2" s="2" t="n">
        <v>1</v>
      </c>
      <c r="B2" s="3" t="inlineStr">
        <is>
          <t>2026-01-02</t>
        </is>
      </c>
      <c r="C2" s="4" t="inlineStr">
        <is>
          <t>Saldo początkowe</t>
        </is>
      </c>
      <c r="D2" s="4" t="inlineStr">
        <is>
          <t>Saldo początkowe</t>
        </is>
      </c>
      <c r="E2" s="5" t="n">
        <v>5000</v>
      </c>
      <c r="F2" s="5" t="n"/>
      <c r="G2" s="6">
        <f>E2-F2</f>
        <v/>
      </c>
    </row>
    <row r="3">
      <c r="A3" s="2" t="n">
        <v>2</v>
      </c>
      <c r="B3" s="3" t="inlineStr">
        <is>
          <t>2026-01-03</t>
        </is>
      </c>
      <c r="C3" s="4" t="inlineStr">
        <is>
          <t>Wpłata od klienta - Firma ABC Sp. z o.o.</t>
        </is>
      </c>
      <c r="D3" s="4" t="inlineStr">
        <is>
          <t>Sprzedaż</t>
        </is>
      </c>
      <c r="E3" s="5" t="n">
        <v>12500</v>
      </c>
      <c r="F3" s="5" t="n"/>
      <c r="G3" s="6">
        <f>G2+E3-F3</f>
        <v/>
      </c>
    </row>
    <row r="4">
      <c r="A4" s="2" t="n">
        <v>3</v>
      </c>
      <c r="B4" s="3" t="inlineStr">
        <is>
          <t>2026-01-06</t>
        </is>
      </c>
      <c r="C4" s="4" t="inlineStr">
        <is>
          <t>Zakup materiałów biurowych</t>
        </is>
      </c>
      <c r="D4" s="4" t="inlineStr">
        <is>
          <t>Materiały biurowe</t>
        </is>
      </c>
      <c r="E4" s="5" t="n"/>
      <c r="F4" s="5" t="n">
        <v>450</v>
      </c>
      <c r="G4" s="6">
        <f>G3+E4-F4</f>
        <v/>
      </c>
    </row>
    <row r="5">
      <c r="A5" s="2" t="n">
        <v>4</v>
      </c>
      <c r="B5" s="3" t="inlineStr">
        <is>
          <t>2026-01-09</t>
        </is>
      </c>
      <c r="C5" s="4" t="inlineStr">
        <is>
          <t>Wynagrodzenia - Jan Kowalski</t>
        </is>
      </c>
      <c r="D5" s="4" t="inlineStr">
        <is>
          <t>Płace</t>
        </is>
      </c>
      <c r="E5" s="5" t="n"/>
      <c r="F5" s="5" t="n">
        <v>4500</v>
      </c>
      <c r="G5" s="6">
        <f>G4+E5-F5</f>
        <v/>
      </c>
    </row>
    <row r="6">
      <c r="A6" s="2" t="n">
        <v>5</v>
      </c>
      <c r="B6" s="3" t="inlineStr">
        <is>
          <t>2026-01-10</t>
        </is>
      </c>
      <c r="C6" s="4" t="inlineStr">
        <is>
          <t>Wpłata - Usługi konsultingowe</t>
        </is>
      </c>
      <c r="D6" s="4" t="inlineStr">
        <is>
          <t>Sprzedaż</t>
        </is>
      </c>
      <c r="E6" s="5" t="n">
        <v>3200</v>
      </c>
      <c r="F6" s="5" t="n"/>
      <c r="G6" s="6">
        <f>G5+E6-F6</f>
        <v/>
      </c>
    </row>
    <row r="7">
      <c r="A7" s="2" t="n">
        <v>6</v>
      </c>
      <c r="B7" s="3" t="inlineStr">
        <is>
          <t>2026-01-12</t>
        </is>
      </c>
      <c r="C7" s="4" t="inlineStr">
        <is>
          <t>Opłata za czynsz biura</t>
        </is>
      </c>
      <c r="D7" s="4" t="inlineStr">
        <is>
          <t>Czynsz</t>
        </is>
      </c>
      <c r="E7" s="5" t="n"/>
      <c r="F7" s="5" t="n">
        <v>2800</v>
      </c>
      <c r="G7" s="6">
        <f>G6+E7-F7</f>
        <v/>
      </c>
    </row>
    <row r="8">
      <c r="A8" s="2" t="n">
        <v>7</v>
      </c>
      <c r="B8" s="3" t="inlineStr">
        <is>
          <t>2026-01-13</t>
        </is>
      </c>
      <c r="C8" s="4" t="inlineStr">
        <is>
          <t>Zakup paliwa służbowego</t>
        </is>
      </c>
      <c r="D8" s="4" t="inlineStr">
        <is>
          <t>Transport</t>
        </is>
      </c>
      <c r="E8" s="5" t="n"/>
      <c r="F8" s="5" t="n">
        <v>350</v>
      </c>
      <c r="G8" s="6">
        <f>G7+E8-F8</f>
        <v/>
      </c>
    </row>
    <row r="9">
      <c r="A9" s="2" t="n">
        <v>8</v>
      </c>
      <c r="B9" s="3" t="inlineStr">
        <is>
          <t>2026-01-14</t>
        </is>
      </c>
      <c r="C9" s="4" t="inlineStr">
        <is>
          <t>Wpłata - Sprzedaż towaru</t>
        </is>
      </c>
      <c r="D9" s="4" t="inlineStr">
        <is>
          <t>Sprzedaż</t>
        </is>
      </c>
      <c r="E9" s="5" t="n">
        <v>8900</v>
      </c>
      <c r="F9" s="5" t="n"/>
      <c r="G9" s="6">
        <f>G8+E9-F9</f>
        <v/>
      </c>
    </row>
    <row r="10">
      <c r="A10" s="2" t="n">
        <v>9</v>
      </c>
      <c r="B10" s="3" t="inlineStr">
        <is>
          <t>2026-01-17</t>
        </is>
      </c>
      <c r="C10" s="4" t="inlineStr">
        <is>
          <t>Wynagrodzenia - Anna Nowak</t>
        </is>
      </c>
      <c r="D10" s="4" t="inlineStr">
        <is>
          <t>Płace</t>
        </is>
      </c>
      <c r="E10" s="5" t="n"/>
      <c r="F10" s="5" t="n">
        <v>4200</v>
      </c>
      <c r="G10" s="6">
        <f>G9+E10-F10</f>
        <v/>
      </c>
    </row>
    <row r="11">
      <c r="A11" s="2" t="n">
        <v>10</v>
      </c>
      <c r="B11" s="3" t="inlineStr">
        <is>
          <t>2026-01-19</t>
        </is>
      </c>
      <c r="C11" s="4" t="inlineStr">
        <is>
          <t>Usługi księgowe</t>
        </is>
      </c>
      <c r="D11" s="4" t="inlineStr">
        <is>
          <t>Usługi zewnętrzne</t>
        </is>
      </c>
      <c r="E11" s="5" t="n"/>
      <c r="F11" s="5" t="n">
        <v>600</v>
      </c>
      <c r="G11" s="6">
        <f>G10+E11-F11</f>
        <v/>
      </c>
    </row>
    <row r="12">
      <c r="A12" s="2" t="n">
        <v>11</v>
      </c>
      <c r="B12" s="3" t="inlineStr">
        <is>
          <t>2026-01-20</t>
        </is>
      </c>
      <c r="C12" s="4" t="inlineStr">
        <is>
          <t>Wpłata od klienta - XYZ S.A.</t>
        </is>
      </c>
      <c r="D12" s="4" t="inlineStr">
        <is>
          <t>Sprzedaż</t>
        </is>
      </c>
      <c r="E12" s="5" t="n">
        <v>15000</v>
      </c>
      <c r="F12" s="5" t="n"/>
      <c r="G12" s="6">
        <f>G11+E12-F12</f>
        <v/>
      </c>
    </row>
    <row r="13">
      <c r="A13" s="2" t="n">
        <v>12</v>
      </c>
      <c r="B13" s="3" t="inlineStr">
        <is>
          <t>2026-01-23</t>
        </is>
      </c>
      <c r="C13" s="4" t="inlineStr">
        <is>
          <t>Zakup oprogramowania</t>
        </is>
      </c>
      <c r="D13" s="4" t="inlineStr">
        <is>
          <t>IT</t>
        </is>
      </c>
      <c r="E13" s="5" t="n"/>
      <c r="F13" s="5" t="n">
        <v>890</v>
      </c>
      <c r="G13" s="6">
        <f>G12+E13-F13</f>
        <v/>
      </c>
    </row>
    <row r="14">
      <c r="A14" s="2" t="n">
        <v>13</v>
      </c>
      <c r="B14" s="3" t="inlineStr">
        <is>
          <t>2026-01-24</t>
        </is>
      </c>
      <c r="C14" s="4" t="inlineStr">
        <is>
          <t>Naprawy i konserwacja</t>
        </is>
      </c>
      <c r="D14" s="4" t="inlineStr">
        <is>
          <t>Utrzymanie</t>
        </is>
      </c>
      <c r="E14" s="5" t="n"/>
      <c r="F14" s="5" t="n">
        <v>720</v>
      </c>
      <c r="G14" s="6">
        <f>G13+E14-F14</f>
        <v/>
      </c>
    </row>
    <row r="15">
      <c r="A15" s="2" t="n">
        <v>14</v>
      </c>
      <c r="B15" s="3" t="inlineStr">
        <is>
          <t>2026-01-26</t>
        </is>
      </c>
      <c r="C15" s="4" t="inlineStr">
        <is>
          <t>Wpłata - Usługi doradcze</t>
        </is>
      </c>
      <c r="D15" s="4" t="inlineStr">
        <is>
          <t>Sprzedaż</t>
        </is>
      </c>
      <c r="E15" s="5" t="n">
        <v>5400</v>
      </c>
      <c r="F15" s="5" t="n"/>
      <c r="G15" s="6">
        <f>G14+E15-F15</f>
        <v/>
      </c>
    </row>
    <row r="16">
      <c r="A16" s="2" t="n">
        <v>15</v>
      </c>
      <c r="B16" s="3" t="inlineStr">
        <is>
          <t>2026-01-28</t>
        </is>
      </c>
      <c r="C16" s="4" t="inlineStr">
        <is>
          <t>Zakup materiałów promocyjnych</t>
        </is>
      </c>
      <c r="D16" s="4" t="inlineStr">
        <is>
          <t>Marketing</t>
        </is>
      </c>
      <c r="E16" s="5" t="n"/>
      <c r="F16" s="5" t="n">
        <v>1200</v>
      </c>
      <c r="G16" s="6">
        <f>G15+E16-F16</f>
        <v/>
      </c>
    </row>
    <row r="17">
      <c r="A17" s="2" t="n">
        <v>16</v>
      </c>
      <c r="B17" s="3" t="inlineStr">
        <is>
          <t>2026-01-31</t>
        </is>
      </c>
      <c r="C17" s="4" t="inlineStr">
        <is>
          <t>Opłaty bankowe</t>
        </is>
      </c>
      <c r="D17" s="4" t="inlineStr">
        <is>
          <t>Opłaty bankowe</t>
        </is>
      </c>
      <c r="E17" s="5" t="n"/>
      <c r="F17" s="5" t="n">
        <v>45</v>
      </c>
      <c r="G17" s="6">
        <f>G16+E17-F17</f>
        <v/>
      </c>
    </row>
    <row r="18">
      <c r="A18" s="2" t="n">
        <v>17</v>
      </c>
      <c r="B18" s="3" t="inlineStr">
        <is>
          <t>2026-02-02</t>
        </is>
      </c>
      <c r="C18" s="4" t="inlineStr">
        <is>
          <t>Zwrot kosztów - Piotr Wiśniewski</t>
        </is>
      </c>
      <c r="D18" s="4" t="inlineStr">
        <is>
          <t>Zwroty</t>
        </is>
      </c>
      <c r="E18" s="5" t="n"/>
      <c r="F18" s="5" t="n">
        <v>280</v>
      </c>
      <c r="G18" s="6">
        <f>G17+E18-F18</f>
        <v/>
      </c>
    </row>
    <row r="19">
      <c r="A19" s="2" t="n">
        <v>18</v>
      </c>
      <c r="B19" s="3" t="inlineStr">
        <is>
          <t>2026-02-03</t>
        </is>
      </c>
      <c r="C19" s="4" t="inlineStr">
        <is>
          <t>Wpłata - Faktury bieżące</t>
        </is>
      </c>
      <c r="D19" s="4" t="inlineStr">
        <is>
          <t>Sprzedaż</t>
        </is>
      </c>
      <c r="E19" s="5" t="n">
        <v>6700</v>
      </c>
      <c r="F19" s="5" t="n"/>
      <c r="G19" s="6">
        <f>G18+E19-F19</f>
        <v/>
      </c>
    </row>
    <row r="20">
      <c r="A20" s="2" t="n">
        <v>19</v>
      </c>
      <c r="B20" s="3" t="inlineStr">
        <is>
          <t>2026-02-04</t>
        </is>
      </c>
      <c r="C20" s="4" t="inlineStr">
        <is>
          <t>Energia elektryczna</t>
        </is>
      </c>
      <c r="D20" s="4" t="inlineStr">
        <is>
          <t>Media</t>
        </is>
      </c>
      <c r="E20" s="5" t="n"/>
      <c r="F20" s="5" t="n">
        <v>520</v>
      </c>
      <c r="G20" s="6">
        <f>G19+E20-F20</f>
        <v/>
      </c>
    </row>
    <row r="21">
      <c r="A21" s="2" t="n">
        <v>20</v>
      </c>
      <c r="B21" s="3" t="inlineStr">
        <is>
          <t>2026-02-06</t>
        </is>
      </c>
      <c r="C21" s="4" t="inlineStr">
        <is>
          <t>Telefon i internet</t>
        </is>
      </c>
      <c r="D21" s="4" t="inlineStr">
        <is>
          <t>Komunikacja</t>
        </is>
      </c>
      <c r="E21" s="5" t="n"/>
      <c r="F21" s="5" t="n">
        <v>180</v>
      </c>
      <c r="G21" s="6">
        <f>G20+E21-F21</f>
        <v/>
      </c>
    </row>
    <row r="22">
      <c r="A22" s="7" t="n">
        <v>21</v>
      </c>
      <c r="B22" s="4" t="n"/>
      <c r="C22" s="4" t="n"/>
      <c r="D22" s="4" t="n"/>
      <c r="E22" s="4" t="n"/>
      <c r="F22" s="4" t="n"/>
      <c r="G22" s="6">
        <f>G21+E22-F22</f>
        <v/>
      </c>
    </row>
    <row r="23">
      <c r="A23" s="7" t="n">
        <v>22</v>
      </c>
      <c r="B23" s="4" t="n"/>
      <c r="C23" s="4" t="n"/>
      <c r="D23" s="4" t="n"/>
      <c r="E23" s="4" t="n"/>
      <c r="F23" s="4" t="n"/>
      <c r="G23" s="6">
        <f>G22+E23-F23</f>
        <v/>
      </c>
    </row>
    <row r="24">
      <c r="A24" s="7" t="n">
        <v>23</v>
      </c>
      <c r="B24" s="4" t="n"/>
      <c r="C24" s="4" t="n"/>
      <c r="D24" s="4" t="n"/>
      <c r="E24" s="4" t="n"/>
      <c r="F24" s="4" t="n"/>
      <c r="G24" s="6">
        <f>G23+E24-F24</f>
        <v/>
      </c>
    </row>
    <row r="25">
      <c r="A25" s="7" t="n">
        <v>24</v>
      </c>
      <c r="B25" s="4" t="n"/>
      <c r="C25" s="4" t="n"/>
      <c r="D25" s="4" t="n"/>
      <c r="E25" s="4" t="n"/>
      <c r="F25" s="4" t="n"/>
      <c r="G25" s="6">
        <f>G24+E25-F25</f>
        <v/>
      </c>
    </row>
    <row r="26">
      <c r="A26" s="7" t="n">
        <v>25</v>
      </c>
      <c r="B26" s="4" t="n"/>
      <c r="C26" s="4" t="n"/>
      <c r="D26" s="4" t="n"/>
      <c r="E26" s="4" t="n"/>
      <c r="F26" s="4" t="n"/>
      <c r="G26" s="6">
        <f>G25+E26-F26</f>
        <v/>
      </c>
    </row>
    <row r="27">
      <c r="A27" s="7" t="n">
        <v>26</v>
      </c>
      <c r="B27" s="4" t="n"/>
      <c r="C27" s="4" t="n"/>
      <c r="D27" s="4" t="n"/>
      <c r="E27" s="4" t="n"/>
      <c r="F27" s="4" t="n"/>
      <c r="G27" s="6">
        <f>G26+E27-F27</f>
        <v/>
      </c>
    </row>
    <row r="28">
      <c r="A28" s="7" t="n">
        <v>27</v>
      </c>
      <c r="B28" s="4" t="n"/>
      <c r="C28" s="4" t="n"/>
      <c r="D28" s="4" t="n"/>
      <c r="E28" s="4" t="n"/>
      <c r="F28" s="4" t="n"/>
      <c r="G28" s="6">
        <f>G27+E28-F28</f>
        <v/>
      </c>
    </row>
    <row r="29">
      <c r="A29" s="7" t="n">
        <v>28</v>
      </c>
      <c r="B29" s="4" t="n"/>
      <c r="C29" s="4" t="n"/>
      <c r="D29" s="4" t="n"/>
      <c r="E29" s="4" t="n"/>
      <c r="F29" s="4" t="n"/>
      <c r="G29" s="6">
        <f>G28+E29-F29</f>
        <v/>
      </c>
    </row>
    <row r="30">
      <c r="A30" s="7" t="n">
        <v>29</v>
      </c>
      <c r="B30" s="4" t="n"/>
      <c r="C30" s="4" t="n"/>
      <c r="D30" s="4" t="n"/>
      <c r="E30" s="4" t="n"/>
      <c r="F30" s="4" t="n"/>
      <c r="G30" s="6">
        <f>G29+E30-F30</f>
        <v/>
      </c>
    </row>
    <row r="31">
      <c r="A31" s="7" t="n">
        <v>30</v>
      </c>
      <c r="B31" s="4" t="n"/>
      <c r="C31" s="4" t="n"/>
      <c r="D31" s="4" t="n"/>
      <c r="E31" s="4" t="n"/>
      <c r="F31" s="4" t="n"/>
      <c r="G31" s="6">
        <f>G30+E31-F31</f>
        <v/>
      </c>
    </row>
    <row r="33">
      <c r="A33" s="8" t="inlineStr">
        <is>
          <t>SUMA:</t>
        </is>
      </c>
      <c r="B33" s="9" t="n"/>
      <c r="C33" s="9" t="n"/>
      <c r="D33" s="9" t="n"/>
      <c r="E33" s="10">
        <f>SUM(E2:E31)</f>
        <v/>
      </c>
      <c r="F33" s="10">
        <f>SUM(F2:F31)</f>
        <v/>
      </c>
      <c r="G33" s="10">
        <f>E33-F33</f>
        <v/>
      </c>
    </row>
  </sheetData>
  <mergeCells count="1">
    <mergeCell ref="A33:D33"/>
  </mergeCells>
  <dataValidations count="1">
    <dataValidation sqref="D2:D31" showErrorMessage="1" showInputMessage="1" allowBlank="1" type="list">
      <formula1>"Sprzedaż,Płace,Materiały biurowe,Czynsz,Transport,Usługi zewnętrzne,IT,Marketing,Media,Komunikacja,Opłaty bankowe,Utrzymanie,Zwroty,Saldo początkowe,Inne"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6" customWidth="1" min="3" max="3"/>
  </cols>
  <sheetData>
    <row r="1" ht="25" customHeight="1">
      <c r="A1" s="11" t="inlineStr">
        <is>
          <t>PODSUMOWANIE FINANSOWE</t>
        </is>
      </c>
    </row>
    <row r="3">
      <c r="A3" s="1" t="inlineStr">
        <is>
          <t>Wskaźnik</t>
        </is>
      </c>
      <c r="B3" s="1" t="inlineStr">
        <is>
          <t>Wartość</t>
        </is>
      </c>
      <c r="C3" s="1" t="inlineStr">
        <is>
          <t>Status</t>
        </is>
      </c>
    </row>
    <row r="4">
      <c r="A4" s="12" t="inlineStr">
        <is>
          <t>Całkowite wpływy</t>
        </is>
      </c>
      <c r="B4" s="13">
        <f>'Rejestr Gotówki'!E33</f>
        <v/>
      </c>
      <c r="C4" s="12">
        <f>IF(B4&gt;B5,"Zysk","Strata")</f>
        <v/>
      </c>
    </row>
    <row r="5">
      <c r="A5" s="12" t="inlineStr">
        <is>
          <t>Całkowite wydatki</t>
        </is>
      </c>
      <c r="B5" s="13">
        <f>'Rejestr Gotówki'!F33</f>
        <v/>
      </c>
      <c r="C5" s="12" t="inlineStr">
        <is>
          <t>-</t>
        </is>
      </c>
    </row>
    <row r="6">
      <c r="A6" s="12" t="inlineStr">
        <is>
          <t>Saldo końcowe</t>
        </is>
      </c>
      <c r="B6" s="13">
        <f>'Rejestr Gotówki'!G33</f>
        <v/>
      </c>
      <c r="C6" s="12">
        <f>IF(B6&gt;0,"Dodatnie","Ujemne")</f>
        <v/>
      </c>
    </row>
    <row r="7">
      <c r="A7" s="12" t="inlineStr">
        <is>
          <t>Średni wpływ</t>
        </is>
      </c>
      <c r="B7" s="13">
        <f>AVERAGEIF('Rejestr Gotówki'!E:E,"&gt;0")</f>
        <v/>
      </c>
      <c r="C7" s="12" t="inlineStr">
        <is>
          <t>-</t>
        </is>
      </c>
    </row>
    <row r="8">
      <c r="A8" s="12" t="inlineStr">
        <is>
          <t>Średni wydatek</t>
        </is>
      </c>
      <c r="B8" s="13">
        <f>AVERAGEIF('Rejestr Gotówki'!F:F,"&gt;0")</f>
        <v/>
      </c>
      <c r="C8" s="12" t="inlineStr">
        <is>
          <t>-</t>
        </is>
      </c>
    </row>
    <row r="10">
      <c r="A10" s="14" t="inlineStr">
        <is>
          <t>PODSUMOWANIE WG KATEGORII</t>
        </is>
      </c>
    </row>
    <row r="12">
      <c r="A12" s="15" t="inlineStr">
        <is>
          <t>Kategoria</t>
        </is>
      </c>
      <c r="B12" s="15" t="inlineStr">
        <is>
          <t>Wpływy</t>
        </is>
      </c>
      <c r="C12" s="15" t="inlineStr">
        <is>
          <t>Wydatki</t>
        </is>
      </c>
    </row>
    <row r="13">
      <c r="A13" s="7" t="inlineStr">
        <is>
          <t>Sprzedaż</t>
        </is>
      </c>
      <c r="B13" s="6">
        <f>SUMIF('Rejestr Gotówki'!D:D,A13,'Rejestr Gotówki'!E:E)</f>
        <v/>
      </c>
      <c r="C13" s="6">
        <f>SUMIF('Rejestr Gotówki'!D:D,A13,'Rejestr Gotówki'!F:F)</f>
        <v/>
      </c>
    </row>
    <row r="14">
      <c r="A14" s="7" t="inlineStr">
        <is>
          <t>Płace</t>
        </is>
      </c>
      <c r="B14" s="6">
        <f>SUMIF('Rejestr Gotówki'!D:D,A14,'Rejestr Gotówki'!E:E)</f>
        <v/>
      </c>
      <c r="C14" s="6">
        <f>SUMIF('Rejestr Gotówki'!D:D,A14,'Rejestr Gotówki'!F:F)</f>
        <v/>
      </c>
    </row>
    <row r="15">
      <c r="A15" s="7" t="inlineStr">
        <is>
          <t>Materiały biurowe</t>
        </is>
      </c>
      <c r="B15" s="6">
        <f>SUMIF('Rejestr Gotówki'!D:D,A15,'Rejestr Gotówki'!E:E)</f>
        <v/>
      </c>
      <c r="C15" s="6">
        <f>SUMIF('Rejestr Gotówki'!D:D,A15,'Rejestr Gotówki'!F:F)</f>
        <v/>
      </c>
    </row>
    <row r="16">
      <c r="A16" s="7" t="inlineStr">
        <is>
          <t>Czynsz</t>
        </is>
      </c>
      <c r="B16" s="6">
        <f>SUMIF('Rejestr Gotówki'!D:D,A16,'Rejestr Gotówki'!E:E)</f>
        <v/>
      </c>
      <c r="C16" s="6">
        <f>SUMIF('Rejestr Gotówki'!D:D,A16,'Rejestr Gotówki'!F:F)</f>
        <v/>
      </c>
    </row>
    <row r="17">
      <c r="A17" s="7" t="inlineStr">
        <is>
          <t>Transport</t>
        </is>
      </c>
      <c r="B17" s="6">
        <f>SUMIF('Rejestr Gotówki'!D:D,A17,'Rejestr Gotówki'!E:E)</f>
        <v/>
      </c>
      <c r="C17" s="6">
        <f>SUMIF('Rejestr Gotówki'!D:D,A17,'Rejestr Gotówki'!F:F)</f>
        <v/>
      </c>
    </row>
    <row r="18">
      <c r="A18" s="7" t="inlineStr">
        <is>
          <t>Usługi zewnętrzne</t>
        </is>
      </c>
      <c r="B18" s="6">
        <f>SUMIF('Rejestr Gotówki'!D:D,A18,'Rejestr Gotówki'!E:E)</f>
        <v/>
      </c>
      <c r="C18" s="6">
        <f>SUMIF('Rejestr Gotówki'!D:D,A18,'Rejestr Gotówki'!F:F)</f>
        <v/>
      </c>
    </row>
    <row r="19">
      <c r="A19" s="7" t="inlineStr">
        <is>
          <t>IT</t>
        </is>
      </c>
      <c r="B19" s="6">
        <f>SUMIF('Rejestr Gotówki'!D:D,A19,'Rejestr Gotówki'!E:E)</f>
        <v/>
      </c>
      <c r="C19" s="6">
        <f>SUMIF('Rejestr Gotówki'!D:D,A19,'Rejestr Gotówki'!F:F)</f>
        <v/>
      </c>
    </row>
    <row r="20">
      <c r="A20" s="7" t="inlineStr">
        <is>
          <t>Marketing</t>
        </is>
      </c>
      <c r="B20" s="6">
        <f>SUMIF('Rejestr Gotówki'!D:D,A20,'Rejestr Gotówki'!E:E)</f>
        <v/>
      </c>
      <c r="C20" s="6">
        <f>SUMIF('Rejestr Gotówki'!D:D,A20,'Rejestr Gotówki'!F:F)</f>
        <v/>
      </c>
    </row>
    <row r="21">
      <c r="A21" s="7" t="inlineStr">
        <is>
          <t>Media</t>
        </is>
      </c>
      <c r="B21" s="6">
        <f>SUMIF('Rejestr Gotówki'!D:D,A21,'Rejestr Gotówki'!E:E)</f>
        <v/>
      </c>
      <c r="C21" s="6">
        <f>SUMIF('Rejestr Gotówki'!D:D,A21,'Rejestr Gotówki'!F:F)</f>
        <v/>
      </c>
    </row>
    <row r="22">
      <c r="A22" s="7" t="inlineStr">
        <is>
          <t>Komunikacja</t>
        </is>
      </c>
      <c r="B22" s="6">
        <f>SUMIF('Rejestr Gotówki'!D:D,A22,'Rejestr Gotówki'!E:E)</f>
        <v/>
      </c>
      <c r="C22" s="6">
        <f>SUMIF('Rejestr Gotówki'!D:D,A22,'Rejestr Gotówki'!F:F)</f>
        <v/>
      </c>
    </row>
    <row r="23">
      <c r="A23" s="9" t="inlineStr">
        <is>
          <t>SUMA:</t>
        </is>
      </c>
      <c r="B23" s="10">
        <f>SUM(B13:B22)</f>
        <v/>
      </c>
      <c r="C23" s="10">
        <f>SUM(C13:C22)</f>
        <v/>
      </c>
    </row>
  </sheetData>
  <mergeCells count="2">
    <mergeCell ref="A1:C1"/>
    <mergeCell ref="A10:C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80" customWidth="1" min="1" max="1"/>
    <col width="30" customWidth="1" min="2" max="2"/>
  </cols>
  <sheetData>
    <row r="1" ht="25" customHeight="1">
      <c r="A1" s="16" t="inlineStr">
        <is>
          <t>INSTRUKCJA UŻYTKOWANIA</t>
        </is>
      </c>
    </row>
    <row r="2">
      <c r="A2" s="17" t="inlineStr"/>
    </row>
    <row r="3">
      <c r="A3" s="18" t="inlineStr">
        <is>
          <t>JAK UŻYWAĆ TEGO SZABLONU:</t>
        </is>
      </c>
    </row>
    <row r="4">
      <c r="A4" s="17" t="inlineStr"/>
    </row>
    <row r="5">
      <c r="A5" s="18" t="inlineStr">
        <is>
          <t>1. DODAWANIE OPERACJI:</t>
        </is>
      </c>
    </row>
    <row r="6">
      <c r="A6" s="17" t="inlineStr">
        <is>
          <t xml:space="preserve">   • Przejdź do arkusza 'Rejestr Gotówki'</t>
        </is>
      </c>
    </row>
    <row r="7">
      <c r="A7" s="17" t="inlineStr">
        <is>
          <t xml:space="preserve">   • Wpisz datę operacji w kolumnie B</t>
        </is>
      </c>
    </row>
    <row r="8">
      <c r="A8" s="17" t="inlineStr">
        <is>
          <t xml:space="preserve">   • Opisz operację w kolumnie C</t>
        </is>
      </c>
    </row>
    <row r="9">
      <c r="A9" s="17" t="inlineStr">
        <is>
          <t xml:space="preserve">   • Wybierz kategorię z listy rozwijanej w kolumnie D</t>
        </is>
      </c>
    </row>
    <row r="10">
      <c r="A10" s="17" t="inlineStr">
        <is>
          <t xml:space="preserve">   • Wpisz kwotę wpływu w kolumnie E lub wydatku w kolumnie F</t>
        </is>
      </c>
    </row>
    <row r="11">
      <c r="A11" s="17" t="inlineStr">
        <is>
          <t xml:space="preserve">   • Saldo obliczy się automatycznie</t>
        </is>
      </c>
    </row>
    <row r="12">
      <c r="A12" s="17" t="inlineStr"/>
    </row>
    <row r="13">
      <c r="A13" s="18" t="inlineStr">
        <is>
          <t>2. KATEGORIE:</t>
        </is>
      </c>
    </row>
    <row r="14">
      <c r="A14" s="17" t="inlineStr">
        <is>
          <t xml:space="preserve">   • Używaj kategorii z listy rozwijanej dla spójności</t>
        </is>
      </c>
    </row>
    <row r="15">
      <c r="A15" s="17" t="inlineStr">
        <is>
          <t xml:space="preserve">   • Jeśli potrzebujesz nowej kategorii, dodaj ją do listy walidacji</t>
        </is>
      </c>
    </row>
    <row r="16">
      <c r="A16" s="17" t="inlineStr"/>
    </row>
    <row r="17">
      <c r="A17" s="18" t="inlineStr">
        <is>
          <t>3. ARKUSZ PODSUMOWANIE:</t>
        </is>
      </c>
    </row>
    <row r="18">
      <c r="A18" s="17" t="inlineStr">
        <is>
          <t xml:space="preserve">   • Automatycznie pokazuje kluczowe wskaźniki finansowe</t>
        </is>
      </c>
    </row>
    <row r="19">
      <c r="A19" s="17" t="inlineStr">
        <is>
          <t xml:space="preserve">   • Zestawienie wpływów i wydatków wg kategorii</t>
        </is>
      </c>
    </row>
    <row r="20">
      <c r="A20" s="17" t="inlineStr">
        <is>
          <t xml:space="preserve">   • Wykres porównawczy</t>
        </is>
      </c>
    </row>
    <row r="21">
      <c r="A21" s="17" t="inlineStr"/>
    </row>
    <row r="22">
      <c r="A22" s="18" t="inlineStr">
        <is>
          <t>4. WAŻNE ZASADY:</t>
        </is>
      </c>
    </row>
    <row r="23">
      <c r="A23" s="17" t="inlineStr">
        <is>
          <t xml:space="preserve">   • Żółte komórki - to Ty wypełniasz</t>
        </is>
      </c>
    </row>
    <row r="24">
      <c r="A24" s="17" t="inlineStr">
        <is>
          <t xml:space="preserve">   • Białe komórki z formułami - nie dotykać</t>
        </is>
      </c>
    </row>
    <row r="25">
      <c r="A25" s="17" t="inlineStr">
        <is>
          <t xml:space="preserve">   • Regularne wprowadzanie danych = lepsza kontrola</t>
        </is>
      </c>
    </row>
    <row r="26">
      <c r="A26" s="17" t="inlineStr">
        <is>
          <t xml:space="preserve">   • Zawsze sprawdzaj saldo końcowe</t>
        </is>
      </c>
    </row>
    <row r="27">
      <c r="A27" s="17" t="inlineStr"/>
    </row>
    <row r="28">
      <c r="A28" s="18" t="inlineStr">
        <is>
          <t>5. KOLOR OZNACZENIA:</t>
        </is>
      </c>
    </row>
    <row r="29">
      <c r="A29" s="17" t="inlineStr">
        <is>
          <t xml:space="preserve">   • Ciemny niebieski - nagłówki</t>
        </is>
      </c>
    </row>
    <row r="30">
      <c r="A30" s="17" t="inlineStr">
        <is>
          <t xml:space="preserve">   • Jasny żółty - komórki do wypełnienia</t>
        </is>
      </c>
    </row>
    <row r="31">
      <c r="A31" s="17" t="inlineStr">
        <is>
          <t xml:space="preserve">   • Jasny niebieski - podsumowania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2026-02-01T17:04:38Z</dcterms:created>
  <dcterms:modified xmlns:dcterms="http://purl.org/dc/terms/" xmlns:xsi="http://www.w3.org/2001/XMLSchema-instance" xsi:type="dcterms:W3CDTF">2026-02-01T17:04:38Z</dcterms:modified>
</cp:coreProperties>
</file>