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dsumowanie" sheetId="1" state="visible" r:id="rId1"/>
    <sheet xmlns:r="http://schemas.openxmlformats.org/officeDocument/2006/relationships" name="Nieruchomości" sheetId="2" state="visible" r:id="rId2"/>
    <sheet xmlns:r="http://schemas.openxmlformats.org/officeDocument/2006/relationships" name="Najemcy" sheetId="3" state="visible" r:id="rId3"/>
    <sheet xmlns:r="http://schemas.openxmlformats.org/officeDocument/2006/relationships" name="Płatności" sheetId="4" state="visible" r:id="rId4"/>
    <sheet xmlns:r="http://schemas.openxmlformats.org/officeDocument/2006/relationships" name="Wydatki" sheetId="5" state="visible" r:id="rId5"/>
    <sheet xmlns:r="http://schemas.openxmlformats.org/officeDocument/2006/relationships" name="Instrukcj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.00 &quot;PLN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sz val="12"/>
    </font>
    <font>
      <b val="1"/>
      <color rgb="001E3A8A"/>
      <sz val="14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86EFAC"/>
        <bgColor rgb="0086EFA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0" fillId="0" borderId="1" pivotButton="0" quotePrefix="0" xfId="0"/>
    <xf numFmtId="165" fontId="0" fillId="0" borderId="1" pivotButton="0" quotePrefix="0" xfId="0"/>
    <xf numFmtId="0" fontId="4" fillId="0" borderId="1" pivotButton="0" quotePrefix="0" xfId="0"/>
    <xf numFmtId="0" fontId="2" fillId="4" borderId="1" pivotButton="0" quotePrefix="0" xfId="0"/>
    <xf numFmtId="165" fontId="2" fillId="4" borderId="1" pivotButton="0" quotePrefix="0" xfId="0"/>
    <xf numFmtId="0" fontId="0" fillId="4" borderId="1" pivotButton="0" quotePrefix="0" xfId="0"/>
    <xf numFmtId="165" fontId="0" fillId="4" borderId="1" pivotButton="0" quotePrefix="0" xfId="0"/>
    <xf numFmtId="0" fontId="4" fillId="5" borderId="1" pivotButton="0" quotePrefix="0" xfId="0"/>
    <xf numFmtId="165" fontId="4" fillId="5" borderId="1" pivotButton="0" quotePrefix="0" xfId="0"/>
    <xf numFmtId="0" fontId="0" fillId="3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5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15" customWidth="1" min="3" max="3"/>
    <col width="15" customWidth="1" min="4" max="4"/>
  </cols>
  <sheetData>
    <row r="1">
      <c r="A1" s="1" t="inlineStr">
        <is>
          <t>PODSUMOWANIE WYNAJMU NIERUCHOMOŚCI</t>
        </is>
      </c>
    </row>
    <row r="3">
      <c r="A3" s="2" t="inlineStr">
        <is>
          <t>Statystyki nieruchomości:</t>
        </is>
      </c>
    </row>
    <row r="4">
      <c r="A4" s="3" t="inlineStr">
        <is>
          <t>Liczba wszystkich nieruchomości:</t>
        </is>
      </c>
      <c r="B4" s="4">
        <f>COUNTA(Nieruchomości!A2:A100)</f>
        <v/>
      </c>
    </row>
    <row r="5">
      <c r="A5" s="3" t="inlineStr">
        <is>
          <t>Nieruchomości wynajęte:</t>
        </is>
      </c>
      <c r="B5" s="4">
        <f>COUNTIF(Nieruchomości!J:J,"Wynajęte")</f>
        <v/>
      </c>
    </row>
    <row r="6">
      <c r="A6" s="3" t="inlineStr">
        <is>
          <t>Nieruchomości wolne:</t>
        </is>
      </c>
      <c r="B6" s="4">
        <f>COUNTIF(Nieruchomości!J:J,"Wolne")</f>
        <v/>
      </c>
    </row>
    <row r="7">
      <c r="A7" s="3" t="inlineStr">
        <is>
          <t>Wskaźnik wynajmu:</t>
        </is>
      </c>
      <c r="B7" s="4">
        <f>B5/B4</f>
        <v/>
      </c>
    </row>
    <row r="8">
      <c r="A8" s="3" t="n"/>
      <c r="B8" s="4" t="n"/>
    </row>
    <row r="9">
      <c r="A9" s="5" t="inlineStr">
        <is>
          <t>Przychody (ostatni miesiąc):</t>
        </is>
      </c>
      <c r="B9" s="4" t="n"/>
    </row>
    <row r="10">
      <c r="A10" s="3" t="inlineStr">
        <is>
          <t>Przychody z czynszu:</t>
        </is>
      </c>
      <c r="B10" s="4">
        <f>SUMIFS(Płatności!G:G,Płatności!F:F,"2024-12",Płatności!L:L,"Zapłacone")</f>
        <v/>
      </c>
    </row>
    <row r="11">
      <c r="A11" s="3" t="inlineStr">
        <is>
          <t>Przychody z mediów:</t>
        </is>
      </c>
      <c r="B11" s="4">
        <f>SUMIFS(Płatności!H:H,Płatności!F:F,"2024-12",Płatności!L:L,"Zapłacone")</f>
        <v/>
      </c>
    </row>
    <row r="12">
      <c r="A12" s="3" t="inlineStr">
        <is>
          <t>Inne przychody:</t>
        </is>
      </c>
      <c r="B12" s="4">
        <f>SUMIFS(Płatności!I:I,Płatności!F:F,"2024-12",Płatności!L:L,"Zapłacone")</f>
        <v/>
      </c>
    </row>
    <row r="13">
      <c r="A13" s="6" t="inlineStr">
        <is>
          <t>SUMA PRZYCHODÓW:</t>
        </is>
      </c>
      <c r="B13" s="7">
        <f>B10+B11+B12</f>
        <v/>
      </c>
    </row>
    <row r="14">
      <c r="A14" s="3" t="n"/>
      <c r="B14" s="4" t="n"/>
    </row>
    <row r="15">
      <c r="A15" s="5" t="inlineStr">
        <is>
          <t>Wydatki (ostatni miesiąc):</t>
        </is>
      </c>
      <c r="B15" s="4" t="n"/>
    </row>
    <row r="16">
      <c r="A16" s="8" t="inlineStr">
        <is>
          <t>Suma wydatków:</t>
        </is>
      </c>
      <c r="B16" s="9">
        <f>SUMIFS(Wydatki!G:G,Wydatki!B:B,"&gt;="&amp;DATE(2024,12,1),Wydatki!B:B,"&lt;"&amp;DATE(2025,1,1),Wydatki!I:I,"Opłacone")</f>
        <v/>
      </c>
    </row>
    <row r="17">
      <c r="A17" s="3" t="n"/>
      <c r="B17" s="4" t="n"/>
    </row>
    <row r="18">
      <c r="A18" s="10" t="inlineStr">
        <is>
          <t>ZYSK NETTO (ostatni miesiąc):</t>
        </is>
      </c>
      <c r="B18" s="11">
        <f>B13-B16</f>
        <v/>
      </c>
    </row>
    <row r="20">
      <c r="A20" s="2" t="inlineStr">
        <is>
          <t>Zaległości płatnicze:</t>
        </is>
      </c>
    </row>
    <row r="21">
      <c r="A21" t="inlineStr">
        <is>
          <t>Liczba niezapłaconych faktur:</t>
        </is>
      </c>
      <c r="B21">
        <f>COUNTIF(Płatności!L:L,"Oczekuje")+COUNTIF(Płatności!L:L,"Opóźnione")</f>
        <v/>
      </c>
    </row>
    <row r="23">
      <c r="A23" s="2" t="inlineStr">
        <is>
          <t>Najbliższe zadania:</t>
        </is>
      </c>
    </row>
    <row r="24">
      <c r="A24" s="12" t="inlineStr">
        <is>
          <t>• Sprawdzić zaległe płatności</t>
        </is>
      </c>
    </row>
    <row r="25">
      <c r="A25" s="12" t="inlineStr">
        <is>
          <t>• Aktualizować umowy najmu</t>
        </is>
      </c>
    </row>
    <row r="26">
      <c r="A26" s="12" t="inlineStr">
        <is>
          <t>• Zaplanować przeglądy techniczne</t>
        </is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9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15" customWidth="1" min="3" max="3"/>
    <col width="12" customWidth="1" min="4" max="4"/>
    <col width="15" customWidth="1" min="5" max="5"/>
    <col width="16" customWidth="1" min="6" max="6"/>
    <col width="14" customWidth="1" min="7" max="7"/>
    <col width="14" customWidth="1" min="8" max="8"/>
    <col width="14" customWidth="1" min="9" max="9"/>
    <col width="12" customWidth="1" min="10" max="10"/>
    <col width="20" customWidth="1" min="11" max="11"/>
  </cols>
  <sheetData>
    <row r="1">
      <c r="A1" s="13" t="inlineStr">
        <is>
          <t>ID</t>
        </is>
      </c>
      <c r="B1" s="13" t="inlineStr">
        <is>
          <t>Adres</t>
        </is>
      </c>
      <c r="C1" s="13" t="inlineStr">
        <is>
          <t>Miasto</t>
        </is>
      </c>
      <c r="D1" s="13" t="inlineStr">
        <is>
          <t>Kod pocztowy</t>
        </is>
      </c>
      <c r="E1" s="13" t="inlineStr">
        <is>
          <t>Typ</t>
        </is>
      </c>
      <c r="F1" s="13" t="inlineStr">
        <is>
          <t>Powierzchnia (m²)</t>
        </is>
      </c>
      <c r="G1" s="13" t="inlineStr">
        <is>
          <t>Liczba pokoi</t>
        </is>
      </c>
      <c r="H1" s="13" t="inlineStr">
        <is>
          <t>Czynsz (PLN)</t>
        </is>
      </c>
      <c r="I1" s="13" t="inlineStr">
        <is>
          <t>Kaucja (PLN)</t>
        </is>
      </c>
      <c r="J1" s="13" t="inlineStr">
        <is>
          <t>Status</t>
        </is>
      </c>
      <c r="K1" s="13" t="inlineStr">
        <is>
          <t>Uwagi</t>
        </is>
      </c>
    </row>
    <row r="2">
      <c r="A2" s="14" t="inlineStr">
        <is>
          <t>N001</t>
        </is>
      </c>
      <c r="B2" s="15" t="inlineStr">
        <is>
          <t>ul. Marszałkowska 45/12</t>
        </is>
      </c>
      <c r="C2" s="15" t="inlineStr">
        <is>
          <t>Warszawa</t>
        </is>
      </c>
      <c r="D2" s="15" t="inlineStr">
        <is>
          <t>00-693</t>
        </is>
      </c>
      <c r="E2" s="14" t="inlineStr">
        <is>
          <t>Mieszkanie</t>
        </is>
      </c>
      <c r="F2" s="16" t="n">
        <v>48</v>
      </c>
      <c r="G2" s="16" t="n">
        <v>2</v>
      </c>
      <c r="H2" s="16" t="n">
        <v>2800</v>
      </c>
      <c r="I2" s="16" t="n">
        <v>5600</v>
      </c>
      <c r="J2" s="14" t="inlineStr">
        <is>
          <t>Wynajęte</t>
        </is>
      </c>
      <c r="K2" s="15" t="inlineStr"/>
    </row>
    <row r="3">
      <c r="A3" s="14" t="inlineStr">
        <is>
          <t>N002</t>
        </is>
      </c>
      <c r="B3" s="15" t="inlineStr">
        <is>
          <t>ul. Floriańska 23/8</t>
        </is>
      </c>
      <c r="C3" s="15" t="inlineStr">
        <is>
          <t>Kraków</t>
        </is>
      </c>
      <c r="D3" s="15" t="inlineStr">
        <is>
          <t>31-019</t>
        </is>
      </c>
      <c r="E3" s="14" t="inlineStr">
        <is>
          <t>Mieszkanie</t>
        </is>
      </c>
      <c r="F3" s="16" t="n">
        <v>65</v>
      </c>
      <c r="G3" s="16" t="n">
        <v>3</v>
      </c>
      <c r="H3" s="16" t="n">
        <v>3200</v>
      </c>
      <c r="I3" s="16" t="n">
        <v>6400</v>
      </c>
      <c r="J3" s="14" t="inlineStr">
        <is>
          <t>Wynajęte</t>
        </is>
      </c>
      <c r="K3" s="15" t="inlineStr"/>
    </row>
    <row r="4">
      <c r="A4" s="14" t="inlineStr">
        <is>
          <t>N003</t>
        </is>
      </c>
      <c r="B4" s="15" t="inlineStr">
        <is>
          <t>ul. Piotrkowska 156/3</t>
        </is>
      </c>
      <c r="C4" s="15" t="inlineStr">
        <is>
          <t>Łódź</t>
        </is>
      </c>
      <c r="D4" s="15" t="inlineStr">
        <is>
          <t>90-062</t>
        </is>
      </c>
      <c r="E4" s="14" t="inlineStr">
        <is>
          <t>Mieszkanie</t>
        </is>
      </c>
      <c r="F4" s="16" t="n">
        <v>52</v>
      </c>
      <c r="G4" s="16" t="n">
        <v>2</v>
      </c>
      <c r="H4" s="16" t="n">
        <v>2200</v>
      </c>
      <c r="I4" s="16" t="n">
        <v>4400</v>
      </c>
      <c r="J4" s="14" t="inlineStr">
        <is>
          <t>Wolne</t>
        </is>
      </c>
      <c r="K4" s="15" t="inlineStr">
        <is>
          <t>Do remontu</t>
        </is>
      </c>
    </row>
    <row r="5">
      <c r="A5" s="14" t="inlineStr">
        <is>
          <t>N004</t>
        </is>
      </c>
      <c r="B5" s="15" t="inlineStr">
        <is>
          <t>ul. Świętojańska 12/15</t>
        </is>
      </c>
      <c r="C5" s="15" t="inlineStr">
        <is>
          <t>Gdańsk</t>
        </is>
      </c>
      <c r="D5" s="15" t="inlineStr">
        <is>
          <t>80-840</t>
        </is>
      </c>
      <c r="E5" s="14" t="inlineStr">
        <is>
          <t>Mieszkanie</t>
        </is>
      </c>
      <c r="F5" s="16" t="n">
        <v>72</v>
      </c>
      <c r="G5" s="16" t="n">
        <v>3</v>
      </c>
      <c r="H5" s="16" t="n">
        <v>3500</v>
      </c>
      <c r="I5" s="16" t="n">
        <v>7000</v>
      </c>
      <c r="J5" s="14" t="inlineStr">
        <is>
          <t>Wynajęte</t>
        </is>
      </c>
      <c r="K5" s="15" t="inlineStr"/>
    </row>
    <row r="6">
      <c r="A6" s="14" t="inlineStr">
        <is>
          <t>N005</t>
        </is>
      </c>
      <c r="B6" s="15" t="inlineStr">
        <is>
          <t>ul. Ratajczaka 8/6</t>
        </is>
      </c>
      <c r="C6" s="15" t="inlineStr">
        <is>
          <t>Poznań</t>
        </is>
      </c>
      <c r="D6" s="15" t="inlineStr">
        <is>
          <t>61-815</t>
        </is>
      </c>
      <c r="E6" s="14" t="inlineStr">
        <is>
          <t>Mieszkanie</t>
        </is>
      </c>
      <c r="F6" s="16" t="n">
        <v>55</v>
      </c>
      <c r="G6" s="16" t="n">
        <v>2</v>
      </c>
      <c r="H6" s="16" t="n">
        <v>2600</v>
      </c>
      <c r="I6" s="16" t="n">
        <v>5200</v>
      </c>
      <c r="J6" s="14" t="inlineStr">
        <is>
          <t>Wolne</t>
        </is>
      </c>
      <c r="K6" s="15" t="inlineStr"/>
    </row>
    <row r="7">
      <c r="A7" s="14" t="inlineStr">
        <is>
          <t>N006</t>
        </is>
      </c>
      <c r="B7" s="15" t="inlineStr">
        <is>
          <t>ul. Świdnicka 34/11</t>
        </is>
      </c>
      <c r="C7" s="15" t="inlineStr">
        <is>
          <t>Wrocław</t>
        </is>
      </c>
      <c r="D7" s="15" t="inlineStr">
        <is>
          <t>50-068</t>
        </is>
      </c>
      <c r="E7" s="14" t="inlineStr">
        <is>
          <t>Mieszkanie</t>
        </is>
      </c>
      <c r="F7" s="16" t="n">
        <v>80</v>
      </c>
      <c r="G7" s="16" t="n">
        <v>4</v>
      </c>
      <c r="H7" s="16" t="n">
        <v>4000</v>
      </c>
      <c r="I7" s="16" t="n">
        <v>8000</v>
      </c>
      <c r="J7" s="14" t="inlineStr">
        <is>
          <t>Wynajęte</t>
        </is>
      </c>
      <c r="K7" s="15" t="inlineStr">
        <is>
          <t>Parking w cenie</t>
        </is>
      </c>
    </row>
    <row r="8">
      <c r="A8" s="14" t="inlineStr">
        <is>
          <t>N007</t>
        </is>
      </c>
      <c r="B8" s="15" t="inlineStr">
        <is>
          <t>ul. Długa 5/2</t>
        </is>
      </c>
      <c r="C8" s="15" t="inlineStr">
        <is>
          <t>Katowice</t>
        </is>
      </c>
      <c r="D8" s="15" t="inlineStr">
        <is>
          <t>40-003</t>
        </is>
      </c>
      <c r="E8" s="14" t="inlineStr">
        <is>
          <t>Mieszkanie</t>
        </is>
      </c>
      <c r="F8" s="16" t="n">
        <v>45</v>
      </c>
      <c r="G8" s="16" t="n">
        <v>2</v>
      </c>
      <c r="H8" s="16" t="n">
        <v>2100</v>
      </c>
      <c r="I8" s="16" t="n">
        <v>4200</v>
      </c>
      <c r="J8" s="14" t="inlineStr">
        <is>
          <t>Wynajęte</t>
        </is>
      </c>
      <c r="K8" s="15" t="inlineStr"/>
    </row>
    <row r="9">
      <c r="A9" s="14" t="inlineStr">
        <is>
          <t>N008</t>
        </is>
      </c>
      <c r="B9" s="15" t="inlineStr">
        <is>
          <t>ul. Świętojańska 7</t>
        </is>
      </c>
      <c r="C9" s="15" t="inlineStr">
        <is>
          <t>Lublin</t>
        </is>
      </c>
      <c r="D9" s="15" t="inlineStr">
        <is>
          <t>20-029</t>
        </is>
      </c>
      <c r="E9" s="14" t="inlineStr">
        <is>
          <t>Dom</t>
        </is>
      </c>
      <c r="F9" s="16" t="n">
        <v>120</v>
      </c>
      <c r="G9" s="16" t="n">
        <v>5</v>
      </c>
      <c r="H9" s="16" t="n">
        <v>4500</v>
      </c>
      <c r="I9" s="16" t="n">
        <v>9000</v>
      </c>
      <c r="J9" s="14" t="inlineStr">
        <is>
          <t>Wolne</t>
        </is>
      </c>
      <c r="K9" s="15" t="inlineStr">
        <is>
          <t>Z ogrodem</t>
        </is>
      </c>
    </row>
  </sheetData>
  <dataValidations count="2">
    <dataValidation sqref="J2:J100" showErrorMessage="1" showInputMessage="1" allowBlank="0" type="list">
      <formula1>"Wolne,Wynajęte,W remoncie"</formula1>
    </dataValidation>
    <dataValidation sqref="E2:E100" showErrorMessage="1" showInputMessage="1" allowBlank="0" type="list">
      <formula1>"Mieszkanie,Dom,Lokal użytkowy,Pokój"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6" customWidth="1" min="3" max="3"/>
    <col width="25" customWidth="1" min="4" max="4"/>
    <col width="13" customWidth="1" min="5" max="5"/>
    <col width="16" customWidth="1" min="6" max="6"/>
    <col width="16" customWidth="1" min="7" max="7"/>
    <col width="16" customWidth="1" min="8" max="8"/>
    <col width="14" customWidth="1" min="9" max="9"/>
    <col width="20" customWidth="1" min="10" max="10"/>
  </cols>
  <sheetData>
    <row r="1">
      <c r="A1" s="13" t="inlineStr">
        <is>
          <t>ID Najemcy</t>
        </is>
      </c>
      <c r="B1" s="13" t="inlineStr">
        <is>
          <t>Imię i nazwisko</t>
        </is>
      </c>
      <c r="C1" s="13" t="inlineStr">
        <is>
          <t>Nr telefonu</t>
        </is>
      </c>
      <c r="D1" s="13" t="inlineStr">
        <is>
          <t>Email</t>
        </is>
      </c>
      <c r="E1" s="13" t="inlineStr">
        <is>
          <t>PESEL</t>
        </is>
      </c>
      <c r="F1" s="13" t="inlineStr">
        <is>
          <t>ID Nieruchomości</t>
        </is>
      </c>
      <c r="G1" s="13" t="inlineStr">
        <is>
          <t>Data rozpoczęcia</t>
        </is>
      </c>
      <c r="H1" s="13" t="inlineStr">
        <is>
          <t>Data zakończenia</t>
        </is>
      </c>
      <c r="I1" s="13" t="inlineStr">
        <is>
          <t>Status umowy</t>
        </is>
      </c>
      <c r="J1" s="13" t="inlineStr">
        <is>
          <t>Uwagi</t>
        </is>
      </c>
    </row>
    <row r="2">
      <c r="A2" s="14" t="inlineStr">
        <is>
          <t>NAJ001</t>
        </is>
      </c>
      <c r="B2" s="15" t="inlineStr">
        <is>
          <t>Jan Kowalski</t>
        </is>
      </c>
      <c r="C2" s="15" t="inlineStr">
        <is>
          <t>+48 601 234 567</t>
        </is>
      </c>
      <c r="D2" s="15" t="inlineStr">
        <is>
          <t>jan.kowalski@email.pl</t>
        </is>
      </c>
      <c r="E2" s="14" t="inlineStr">
        <is>
          <t>85032112345</t>
        </is>
      </c>
      <c r="F2" s="14" t="inlineStr">
        <is>
          <t>N001</t>
        </is>
      </c>
      <c r="G2" s="14" t="inlineStr">
        <is>
          <t>2025-02-02</t>
        </is>
      </c>
      <c r="H2" s="14" t="inlineStr">
        <is>
          <t>2027-02-02</t>
        </is>
      </c>
      <c r="I2" s="14" t="inlineStr">
        <is>
          <t>Aktywna</t>
        </is>
      </c>
      <c r="J2" s="15" t="inlineStr"/>
    </row>
    <row r="3">
      <c r="A3" s="14" t="inlineStr">
        <is>
          <t>NAJ002</t>
        </is>
      </c>
      <c r="B3" s="15" t="inlineStr">
        <is>
          <t>Anna Nowak</t>
        </is>
      </c>
      <c r="C3" s="15" t="inlineStr">
        <is>
          <t>+48 602 345 678</t>
        </is>
      </c>
      <c r="D3" s="15" t="inlineStr">
        <is>
          <t>anna.nowak@email.pl</t>
        </is>
      </c>
      <c r="E3" s="14" t="inlineStr">
        <is>
          <t>90041523456</t>
        </is>
      </c>
      <c r="F3" s="14" t="inlineStr">
        <is>
          <t>N002</t>
        </is>
      </c>
      <c r="G3" s="14" t="inlineStr">
        <is>
          <t>2025-08-06</t>
        </is>
      </c>
      <c r="H3" s="14" t="inlineStr">
        <is>
          <t>2027-08-06</t>
        </is>
      </c>
      <c r="I3" s="14" t="inlineStr">
        <is>
          <t>Aktywna</t>
        </is>
      </c>
      <c r="J3" s="15" t="inlineStr"/>
    </row>
    <row r="4">
      <c r="A4" s="14" t="inlineStr">
        <is>
          <t>NAJ003</t>
        </is>
      </c>
      <c r="B4" s="15" t="inlineStr">
        <is>
          <t>Piotr Wiśniewski</t>
        </is>
      </c>
      <c r="C4" s="15" t="inlineStr">
        <is>
          <t>+48 603 456 789</t>
        </is>
      </c>
      <c r="D4" s="15" t="inlineStr">
        <is>
          <t>piotr.wisniewski@email.pl</t>
        </is>
      </c>
      <c r="E4" s="14" t="inlineStr">
        <is>
          <t>88061734567</t>
        </is>
      </c>
      <c r="F4" s="14" t="inlineStr">
        <is>
          <t>N004</t>
        </is>
      </c>
      <c r="G4" s="14" t="inlineStr">
        <is>
          <t>2025-11-04</t>
        </is>
      </c>
      <c r="H4" s="14" t="inlineStr">
        <is>
          <t>2027-11-04</t>
        </is>
      </c>
      <c r="I4" s="14" t="inlineStr">
        <is>
          <t>Aktywna</t>
        </is>
      </c>
      <c r="J4" s="15" t="inlineStr"/>
    </row>
    <row r="5">
      <c r="A5" s="14" t="inlineStr">
        <is>
          <t>NAJ004</t>
        </is>
      </c>
      <c r="B5" s="15" t="inlineStr">
        <is>
          <t>Maria Kamińska</t>
        </is>
      </c>
      <c r="C5" s="15" t="inlineStr">
        <is>
          <t>+48 604 567 890</t>
        </is>
      </c>
      <c r="D5" s="15" t="inlineStr">
        <is>
          <t>maria.kaminska@email.pl</t>
        </is>
      </c>
      <c r="E5" s="14" t="inlineStr">
        <is>
          <t>92082145678</t>
        </is>
      </c>
      <c r="F5" s="14" t="inlineStr">
        <is>
          <t>N006</t>
        </is>
      </c>
      <c r="G5" s="14" t="inlineStr">
        <is>
          <t>2025-07-17</t>
        </is>
      </c>
      <c r="H5" s="14" t="inlineStr">
        <is>
          <t>2027-07-17</t>
        </is>
      </c>
      <c r="I5" s="14" t="inlineStr">
        <is>
          <t>Aktywna</t>
        </is>
      </c>
      <c r="J5" s="15" t="inlineStr">
        <is>
          <t>Przedłużona</t>
        </is>
      </c>
    </row>
    <row r="6">
      <c r="A6" s="14" t="inlineStr">
        <is>
          <t>NAJ005</t>
        </is>
      </c>
      <c r="B6" s="15" t="inlineStr">
        <is>
          <t>Tomasz Lewandowski</t>
        </is>
      </c>
      <c r="C6" s="15" t="inlineStr">
        <is>
          <t>+48 605 678 901</t>
        </is>
      </c>
      <c r="D6" s="15" t="inlineStr">
        <is>
          <t>tomasz.lewandowski@email.pl</t>
        </is>
      </c>
      <c r="E6" s="14" t="inlineStr">
        <is>
          <t>87053056789</t>
        </is>
      </c>
      <c r="F6" s="14" t="inlineStr">
        <is>
          <t>N007</t>
        </is>
      </c>
      <c r="G6" s="14" t="inlineStr">
        <is>
          <t>2025-12-19</t>
        </is>
      </c>
      <c r="H6" s="14" t="inlineStr">
        <is>
          <t>2027-12-19</t>
        </is>
      </c>
      <c r="I6" s="14" t="inlineStr">
        <is>
          <t>Aktywna</t>
        </is>
      </c>
      <c r="J6" s="15" t="inlineStr"/>
    </row>
  </sheetData>
  <dataValidations count="1">
    <dataValidation sqref="I2:I100" showErrorMessage="1" showInputMessage="1" allowBlank="0" type="list">
      <formula1>"Aktywna,Zakończona,Wypowiedziana,Zawieszona"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selection activeCell="A1" sqref="A1"/>
    </sheetView>
  </sheetViews>
  <sheetFormatPr baseColWidth="8" defaultRowHeight="15"/>
  <cols>
    <col width="13" customWidth="1" min="1" max="1"/>
    <col width="12" customWidth="1" min="2" max="2"/>
    <col width="20" customWidth="1" min="3" max="3"/>
    <col width="16" customWidth="1" min="4" max="4"/>
    <col width="25" customWidth="1" min="5" max="5"/>
    <col width="12" customWidth="1" min="6" max="6"/>
    <col width="13" customWidth="1" min="7" max="7"/>
    <col width="13" customWidth="1" min="8" max="8"/>
    <col width="15" customWidth="1" min="9" max="9"/>
    <col width="12" customWidth="1" min="10" max="10"/>
    <col width="14" customWidth="1" min="11" max="11"/>
    <col width="12" customWidth="1" min="12" max="12"/>
    <col width="15" customWidth="1" min="13" max="13"/>
  </cols>
  <sheetData>
    <row r="1">
      <c r="A1" s="13" t="inlineStr">
        <is>
          <t>ID Płatności</t>
        </is>
      </c>
      <c r="B1" s="13" t="inlineStr">
        <is>
          <t>ID Najemcy</t>
        </is>
      </c>
      <c r="C1" s="13" t="inlineStr">
        <is>
          <t>Najemca</t>
        </is>
      </c>
      <c r="D1" s="13" t="inlineStr">
        <is>
          <t>ID Nieruchomości</t>
        </is>
      </c>
      <c r="E1" s="13" t="inlineStr">
        <is>
          <t>Adres</t>
        </is>
      </c>
      <c r="F1" s="13" t="inlineStr">
        <is>
          <t>Miesiąc</t>
        </is>
      </c>
      <c r="G1" s="13" t="inlineStr">
        <is>
          <t>Czynsz (PLN)</t>
        </is>
      </c>
      <c r="H1" s="13" t="inlineStr">
        <is>
          <t>Media (PLN)</t>
        </is>
      </c>
      <c r="I1" s="13" t="inlineStr">
        <is>
          <t>Inne opłaty (PLN)</t>
        </is>
      </c>
      <c r="J1" s="13" t="inlineStr">
        <is>
          <t>Suma (PLN)</t>
        </is>
      </c>
      <c r="K1" s="13" t="inlineStr">
        <is>
          <t>Data płatności</t>
        </is>
      </c>
      <c r="L1" s="13" t="inlineStr">
        <is>
          <t>Status</t>
        </is>
      </c>
      <c r="M1" s="13" t="inlineStr">
        <is>
          <t>Uwagi</t>
        </is>
      </c>
    </row>
    <row r="2">
      <c r="A2" s="14" t="inlineStr">
        <is>
          <t>P001</t>
        </is>
      </c>
      <c r="B2" s="14" t="inlineStr">
        <is>
          <t>NAJ001</t>
        </is>
      </c>
      <c r="C2" s="14" t="inlineStr">
        <is>
          <t>Jan Kowalski</t>
        </is>
      </c>
      <c r="D2" s="14" t="inlineStr">
        <is>
          <t>N001</t>
        </is>
      </c>
      <c r="E2" s="14" t="inlineStr">
        <is>
          <t>ul. Marszałkowska 45/12</t>
        </is>
      </c>
      <c r="F2" s="15" t="inlineStr">
        <is>
          <t>2024-11</t>
        </is>
      </c>
      <c r="G2" s="15" t="n">
        <v>2800</v>
      </c>
      <c r="H2" s="15" t="n">
        <v>350</v>
      </c>
      <c r="I2" s="15" t="n">
        <v>0</v>
      </c>
      <c r="J2" s="17">
        <f>G2+H2+I2</f>
        <v/>
      </c>
      <c r="K2" s="15" t="inlineStr">
        <is>
          <t>2024-11-05</t>
        </is>
      </c>
      <c r="L2" s="14" t="inlineStr">
        <is>
          <t>Zapłacone</t>
        </is>
      </c>
      <c r="M2" s="15" t="inlineStr"/>
    </row>
    <row r="3">
      <c r="A3" s="14" t="inlineStr">
        <is>
          <t>P002</t>
        </is>
      </c>
      <c r="B3" s="14" t="inlineStr">
        <is>
          <t>NAJ001</t>
        </is>
      </c>
      <c r="C3" s="14" t="inlineStr">
        <is>
          <t>Jan Kowalski</t>
        </is>
      </c>
      <c r="D3" s="14" t="inlineStr">
        <is>
          <t>N001</t>
        </is>
      </c>
      <c r="E3" s="14" t="inlineStr">
        <is>
          <t>ul. Marszałkowska 45/12</t>
        </is>
      </c>
      <c r="F3" s="15" t="inlineStr">
        <is>
          <t>2024-12</t>
        </is>
      </c>
      <c r="G3" s="15" t="n">
        <v>2800</v>
      </c>
      <c r="H3" s="15" t="n">
        <v>420</v>
      </c>
      <c r="I3" s="15" t="n">
        <v>0</v>
      </c>
      <c r="J3" s="17">
        <f>G3+H3+I3</f>
        <v/>
      </c>
      <c r="K3" s="15" t="inlineStr">
        <is>
          <t>2024-12-03</t>
        </is>
      </c>
      <c r="L3" s="14" t="inlineStr">
        <is>
          <t>Zapłacone</t>
        </is>
      </c>
      <c r="M3" s="15" t="inlineStr"/>
    </row>
    <row r="4">
      <c r="A4" s="14" t="inlineStr">
        <is>
          <t>P003</t>
        </is>
      </c>
      <c r="B4" s="14" t="inlineStr">
        <is>
          <t>NAJ002</t>
        </is>
      </c>
      <c r="C4" s="14" t="inlineStr">
        <is>
          <t>Anna Nowak</t>
        </is>
      </c>
      <c r="D4" s="14" t="inlineStr">
        <is>
          <t>N002</t>
        </is>
      </c>
      <c r="E4" s="14" t="inlineStr">
        <is>
          <t>ul. Floriańska 23/8</t>
        </is>
      </c>
      <c r="F4" s="15" t="inlineStr">
        <is>
          <t>2024-11</t>
        </is>
      </c>
      <c r="G4" s="15" t="n">
        <v>3200</v>
      </c>
      <c r="H4" s="15" t="n">
        <v>380</v>
      </c>
      <c r="I4" s="15" t="n">
        <v>0</v>
      </c>
      <c r="J4" s="17">
        <f>G4+H4+I4</f>
        <v/>
      </c>
      <c r="K4" s="15" t="inlineStr">
        <is>
          <t>2024-11-10</t>
        </is>
      </c>
      <c r="L4" s="14" t="inlineStr">
        <is>
          <t>Zapłacone</t>
        </is>
      </c>
      <c r="M4" s="15" t="inlineStr"/>
    </row>
    <row r="5">
      <c r="A5" s="14" t="inlineStr">
        <is>
          <t>P004</t>
        </is>
      </c>
      <c r="B5" s="14" t="inlineStr">
        <is>
          <t>NAJ002</t>
        </is>
      </c>
      <c r="C5" s="14" t="inlineStr">
        <is>
          <t>Anna Nowak</t>
        </is>
      </c>
      <c r="D5" s="14" t="inlineStr">
        <is>
          <t>N002</t>
        </is>
      </c>
      <c r="E5" s="14" t="inlineStr">
        <is>
          <t>ul. Floriańska 23/8</t>
        </is>
      </c>
      <c r="F5" s="15" t="inlineStr">
        <is>
          <t>2024-12</t>
        </is>
      </c>
      <c r="G5" s="15" t="n">
        <v>3200</v>
      </c>
      <c r="H5" s="15" t="n">
        <v>450</v>
      </c>
      <c r="I5" s="15" t="n">
        <v>0</v>
      </c>
      <c r="J5" s="17">
        <f>G5+H5+I5</f>
        <v/>
      </c>
      <c r="K5" s="15" t="inlineStr">
        <is>
          <t>2024-12-08</t>
        </is>
      </c>
      <c r="L5" s="14" t="inlineStr">
        <is>
          <t>Zapłacone</t>
        </is>
      </c>
      <c r="M5" s="15" t="inlineStr"/>
    </row>
    <row r="6">
      <c r="A6" s="14" t="inlineStr">
        <is>
          <t>P005</t>
        </is>
      </c>
      <c r="B6" s="14" t="inlineStr">
        <is>
          <t>NAJ003</t>
        </is>
      </c>
      <c r="C6" s="14" t="inlineStr">
        <is>
          <t>Piotr Wiśniewski</t>
        </is>
      </c>
      <c r="D6" s="14" t="inlineStr">
        <is>
          <t>N004</t>
        </is>
      </c>
      <c r="E6" s="14" t="inlineStr">
        <is>
          <t>ul. Świętojańska 12/15</t>
        </is>
      </c>
      <c r="F6" s="15" t="inlineStr">
        <is>
          <t>2024-11</t>
        </is>
      </c>
      <c r="G6" s="15" t="n">
        <v>3500</v>
      </c>
      <c r="H6" s="15" t="n">
        <v>410</v>
      </c>
      <c r="I6" s="15" t="n">
        <v>0</v>
      </c>
      <c r="J6" s="17">
        <f>G6+H6+I6</f>
        <v/>
      </c>
      <c r="K6" s="15" t="inlineStr">
        <is>
          <t>2024-11-15</t>
        </is>
      </c>
      <c r="L6" s="14" t="inlineStr">
        <is>
          <t>Zapłacone</t>
        </is>
      </c>
      <c r="M6" s="15" t="inlineStr">
        <is>
          <t>Opóźnienie</t>
        </is>
      </c>
    </row>
    <row r="7">
      <c r="A7" s="14" t="inlineStr">
        <is>
          <t>P006</t>
        </is>
      </c>
      <c r="B7" s="14" t="inlineStr">
        <is>
          <t>NAJ003</t>
        </is>
      </c>
      <c r="C7" s="14" t="inlineStr">
        <is>
          <t>Piotr Wiśniewski</t>
        </is>
      </c>
      <c r="D7" s="14" t="inlineStr">
        <is>
          <t>N004</t>
        </is>
      </c>
      <c r="E7" s="14" t="inlineStr">
        <is>
          <t>ul. Świętojańska 12/15</t>
        </is>
      </c>
      <c r="F7" s="15" t="inlineStr">
        <is>
          <t>2024-12</t>
        </is>
      </c>
      <c r="G7" s="15" t="n">
        <v>3500</v>
      </c>
      <c r="H7" s="15" t="n">
        <v>480</v>
      </c>
      <c r="I7" s="15" t="n">
        <v>0</v>
      </c>
      <c r="J7" s="17">
        <f>G7+H7+I7</f>
        <v/>
      </c>
      <c r="K7" s="15" t="inlineStr"/>
      <c r="L7" s="14" t="inlineStr">
        <is>
          <t>Oczekuje</t>
        </is>
      </c>
      <c r="M7" s="15" t="inlineStr"/>
    </row>
    <row r="8">
      <c r="A8" s="14" t="inlineStr">
        <is>
          <t>P007</t>
        </is>
      </c>
      <c r="B8" s="14" t="inlineStr">
        <is>
          <t>NAJ004</t>
        </is>
      </c>
      <c r="C8" s="14" t="inlineStr">
        <is>
          <t>Maria Kamińska</t>
        </is>
      </c>
      <c r="D8" s="14" t="inlineStr">
        <is>
          <t>N006</t>
        </is>
      </c>
      <c r="E8" s="14" t="inlineStr">
        <is>
          <t>ul. Świdnicka 34/11</t>
        </is>
      </c>
      <c r="F8" s="15" t="inlineStr">
        <is>
          <t>2024-11</t>
        </is>
      </c>
      <c r="G8" s="15" t="n">
        <v>4000</v>
      </c>
      <c r="H8" s="15" t="n">
        <v>520</v>
      </c>
      <c r="I8" s="15" t="n">
        <v>100</v>
      </c>
      <c r="J8" s="17">
        <f>G8+H8+I8</f>
        <v/>
      </c>
      <c r="K8" s="15" t="inlineStr">
        <is>
          <t>2024-11-07</t>
        </is>
      </c>
      <c r="L8" s="14" t="inlineStr">
        <is>
          <t>Zapłacone</t>
        </is>
      </c>
      <c r="M8" s="15" t="inlineStr"/>
    </row>
    <row r="9">
      <c r="A9" s="14" t="inlineStr">
        <is>
          <t>P008</t>
        </is>
      </c>
      <c r="B9" s="14" t="inlineStr">
        <is>
          <t>NAJ004</t>
        </is>
      </c>
      <c r="C9" s="14" t="inlineStr">
        <is>
          <t>Maria Kamińska</t>
        </is>
      </c>
      <c r="D9" s="14" t="inlineStr">
        <is>
          <t>N006</t>
        </is>
      </c>
      <c r="E9" s="14" t="inlineStr">
        <is>
          <t>ul. Świdnicka 34/11</t>
        </is>
      </c>
      <c r="F9" s="15" t="inlineStr">
        <is>
          <t>2024-12</t>
        </is>
      </c>
      <c r="G9" s="15" t="n">
        <v>4000</v>
      </c>
      <c r="H9" s="15" t="n">
        <v>550</v>
      </c>
      <c r="I9" s="15" t="n">
        <v>100</v>
      </c>
      <c r="J9" s="17">
        <f>G9+H9+I9</f>
        <v/>
      </c>
      <c r="K9" s="15" t="inlineStr">
        <is>
          <t>2024-12-05</t>
        </is>
      </c>
      <c r="L9" s="14" t="inlineStr">
        <is>
          <t>Zapłacone</t>
        </is>
      </c>
      <c r="M9" s="15" t="inlineStr"/>
    </row>
    <row r="10">
      <c r="A10" s="14" t="inlineStr">
        <is>
          <t>P009</t>
        </is>
      </c>
      <c r="B10" s="14" t="inlineStr">
        <is>
          <t>NAJ005</t>
        </is>
      </c>
      <c r="C10" s="14" t="inlineStr">
        <is>
          <t>Tomasz Lewandowski</t>
        </is>
      </c>
      <c r="D10" s="14" t="inlineStr">
        <is>
          <t>N007</t>
        </is>
      </c>
      <c r="E10" s="14" t="inlineStr">
        <is>
          <t>ul. Długa 5/2</t>
        </is>
      </c>
      <c r="F10" s="15" t="inlineStr">
        <is>
          <t>2024-11</t>
        </is>
      </c>
      <c r="G10" s="15" t="n">
        <v>2100</v>
      </c>
      <c r="H10" s="15" t="n">
        <v>280</v>
      </c>
      <c r="I10" s="15" t="n">
        <v>0</v>
      </c>
      <c r="J10" s="17">
        <f>G10+H10+I10</f>
        <v/>
      </c>
      <c r="K10" s="15" t="inlineStr">
        <is>
          <t>2024-11-20</t>
        </is>
      </c>
      <c r="L10" s="14" t="inlineStr">
        <is>
          <t>Zapłacone</t>
        </is>
      </c>
      <c r="M10" s="15" t="inlineStr"/>
    </row>
    <row r="11">
      <c r="A11" s="14" t="inlineStr">
        <is>
          <t>P010</t>
        </is>
      </c>
      <c r="B11" s="14" t="inlineStr">
        <is>
          <t>NAJ005</t>
        </is>
      </c>
      <c r="C11" s="14" t="inlineStr">
        <is>
          <t>Tomasz Lewandowski</t>
        </is>
      </c>
      <c r="D11" s="14" t="inlineStr">
        <is>
          <t>N007</t>
        </is>
      </c>
      <c r="E11" s="14" t="inlineStr">
        <is>
          <t>ul. Długa 5/2</t>
        </is>
      </c>
      <c r="F11" s="15" t="inlineStr">
        <is>
          <t>2024-12</t>
        </is>
      </c>
      <c r="G11" s="15" t="n">
        <v>2100</v>
      </c>
      <c r="H11" s="15" t="n">
        <v>320</v>
      </c>
      <c r="I11" s="15" t="n">
        <v>0</v>
      </c>
      <c r="J11" s="17">
        <f>G11+H11+I11</f>
        <v/>
      </c>
      <c r="K11" s="15" t="inlineStr"/>
      <c r="L11" s="14" t="inlineStr">
        <is>
          <t>Oczekuje</t>
        </is>
      </c>
      <c r="M11" s="15" t="inlineStr"/>
    </row>
    <row r="12">
      <c r="F12" s="6" t="inlineStr">
        <is>
          <t>RAZEM:</t>
        </is>
      </c>
      <c r="G12" s="6">
        <f>SUM(G2:G11)</f>
        <v/>
      </c>
      <c r="H12" s="6">
        <f>SUM(H2:H11)</f>
        <v/>
      </c>
      <c r="I12" s="6">
        <f>SUM(I2:I11)</f>
        <v/>
      </c>
      <c r="J12" s="6">
        <f>SUM(J2:J11)</f>
        <v/>
      </c>
    </row>
  </sheetData>
  <dataValidations count="1">
    <dataValidation sqref="L2:L1000" showErrorMessage="1" showInputMessage="1" allowBlank="0" type="list">
      <formula1>"Oczekuje,Zapłacone,Opóźnione,Anulowane"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25" customWidth="1" min="4" max="4"/>
    <col width="16" customWidth="1" min="5" max="5"/>
    <col width="30" customWidth="1" min="6" max="6"/>
    <col width="13" customWidth="1" min="7" max="7"/>
    <col width="18" customWidth="1" min="8" max="8"/>
    <col width="12" customWidth="1" min="9" max="9"/>
    <col width="20" customWidth="1" min="10" max="10"/>
  </cols>
  <sheetData>
    <row r="1">
      <c r="A1" s="13" t="inlineStr">
        <is>
          <t>ID Wydatku</t>
        </is>
      </c>
      <c r="B1" s="13" t="inlineStr">
        <is>
          <t>Data</t>
        </is>
      </c>
      <c r="C1" s="13" t="inlineStr">
        <is>
          <t>ID Nieruchomości</t>
        </is>
      </c>
      <c r="D1" s="13" t="inlineStr">
        <is>
          <t>Adres</t>
        </is>
      </c>
      <c r="E1" s="13" t="inlineStr">
        <is>
          <t>Kategoria</t>
        </is>
      </c>
      <c r="F1" s="13" t="inlineStr">
        <is>
          <t>Opis</t>
        </is>
      </c>
      <c r="G1" s="13" t="inlineStr">
        <is>
          <t>Kwota (PLN)</t>
        </is>
      </c>
      <c r="H1" s="13" t="inlineStr">
        <is>
          <t>Faktura/Paragon</t>
        </is>
      </c>
      <c r="I1" s="13" t="inlineStr">
        <is>
          <t>Status</t>
        </is>
      </c>
      <c r="J1" s="13" t="inlineStr">
        <is>
          <t>Uwagi</t>
        </is>
      </c>
    </row>
    <row r="2">
      <c r="A2" s="14" t="inlineStr">
        <is>
          <t>W001</t>
        </is>
      </c>
      <c r="B2" s="15" t="inlineStr">
        <is>
          <t>2025-12-19</t>
        </is>
      </c>
      <c r="C2" s="14" t="inlineStr">
        <is>
          <t>N001</t>
        </is>
      </c>
      <c r="D2" s="14" t="inlineStr">
        <is>
          <t>ul. Marszałkowska 45/12</t>
        </is>
      </c>
      <c r="E2" s="15" t="inlineStr">
        <is>
          <t>Naprawa</t>
        </is>
      </c>
      <c r="F2" s="15" t="inlineStr">
        <is>
          <t>Wymiana kranu w łazience</t>
        </is>
      </c>
      <c r="G2" s="15" t="n">
        <v>280</v>
      </c>
      <c r="H2" s="15" t="inlineStr">
        <is>
          <t>FV/2024/11/001</t>
        </is>
      </c>
      <c r="I2" s="14" t="inlineStr">
        <is>
          <t>Opłacone</t>
        </is>
      </c>
      <c r="J2" s="15" t="inlineStr"/>
    </row>
    <row r="3">
      <c r="A3" s="14" t="inlineStr">
        <is>
          <t>W002</t>
        </is>
      </c>
      <c r="B3" s="15" t="inlineStr">
        <is>
          <t>2026-01-03</t>
        </is>
      </c>
      <c r="C3" s="14" t="inlineStr">
        <is>
          <t>N002</t>
        </is>
      </c>
      <c r="D3" s="14" t="inlineStr">
        <is>
          <t>ul. Floriańska 23/8</t>
        </is>
      </c>
      <c r="E3" s="15" t="inlineStr">
        <is>
          <t>Konserwacja</t>
        </is>
      </c>
      <c r="F3" s="15" t="inlineStr">
        <is>
          <t>Przegląd instalacji gazowej</t>
        </is>
      </c>
      <c r="G3" s="15" t="n">
        <v>150</v>
      </c>
      <c r="H3" s="15" t="inlineStr">
        <is>
          <t>FV/2024/11/002</t>
        </is>
      </c>
      <c r="I3" s="14" t="inlineStr">
        <is>
          <t>Opłacone</t>
        </is>
      </c>
      <c r="J3" s="15" t="inlineStr"/>
    </row>
    <row r="4">
      <c r="A4" s="14" t="inlineStr">
        <is>
          <t>W003</t>
        </is>
      </c>
      <c r="B4" s="15" t="inlineStr">
        <is>
          <t>2026-01-13</t>
        </is>
      </c>
      <c r="C4" s="14" t="inlineStr">
        <is>
          <t>N003</t>
        </is>
      </c>
      <c r="D4" s="14" t="inlineStr">
        <is>
          <t>ul. Piotrkowska 156/3</t>
        </is>
      </c>
      <c r="E4" s="15" t="inlineStr">
        <is>
          <t>Remont</t>
        </is>
      </c>
      <c r="F4" s="15" t="inlineStr">
        <is>
          <t>Malowanie mieszkania</t>
        </is>
      </c>
      <c r="G4" s="15" t="n">
        <v>1800</v>
      </c>
      <c r="H4" s="15" t="inlineStr">
        <is>
          <t>FV/2024/11/003</t>
        </is>
      </c>
      <c r="I4" s="14" t="inlineStr">
        <is>
          <t>Opłacone</t>
        </is>
      </c>
      <c r="J4" s="15" t="inlineStr">
        <is>
          <t>Przygotowanie do wynajmu</t>
        </is>
      </c>
    </row>
    <row r="5">
      <c r="A5" s="14" t="inlineStr">
        <is>
          <t>W004</t>
        </is>
      </c>
      <c r="B5" s="15" t="inlineStr">
        <is>
          <t>2026-01-18</t>
        </is>
      </c>
      <c r="C5" s="14" t="inlineStr">
        <is>
          <t>N004</t>
        </is>
      </c>
      <c r="D5" s="14" t="inlineStr">
        <is>
          <t>ul. Świętojańska 12/15</t>
        </is>
      </c>
      <c r="E5" s="15" t="inlineStr">
        <is>
          <t>Media</t>
        </is>
      </c>
      <c r="F5" s="15" t="inlineStr">
        <is>
          <t>Opłata za wodę (częśc wspólna)</t>
        </is>
      </c>
      <c r="G5" s="15" t="n">
        <v>120</v>
      </c>
      <c r="H5" s="15" t="inlineStr"/>
      <c r="I5" s="14" t="inlineStr">
        <is>
          <t>Opłacone</t>
        </is>
      </c>
      <c r="J5" s="15" t="inlineStr"/>
    </row>
    <row r="6">
      <c r="A6" s="14" t="inlineStr">
        <is>
          <t>W005</t>
        </is>
      </c>
      <c r="B6" s="15" t="inlineStr">
        <is>
          <t>2026-01-23</t>
        </is>
      </c>
      <c r="C6" s="14" t="inlineStr">
        <is>
          <t>N006</t>
        </is>
      </c>
      <c r="D6" s="14" t="inlineStr">
        <is>
          <t>ul. Świdnicka 34/11</t>
        </is>
      </c>
      <c r="E6" s="15" t="inlineStr">
        <is>
          <t>Naprawa</t>
        </is>
      </c>
      <c r="F6" s="15" t="inlineStr">
        <is>
          <t>Naprawa pralki</t>
        </is>
      </c>
      <c r="G6" s="15" t="n">
        <v>350</v>
      </c>
      <c r="H6" s="15" t="inlineStr">
        <is>
          <t>FV/2024/12/001</t>
        </is>
      </c>
      <c r="I6" s="14" t="inlineStr">
        <is>
          <t>Opłacone</t>
        </is>
      </c>
      <c r="J6" s="15" t="inlineStr"/>
    </row>
    <row r="7">
      <c r="A7" s="14" t="inlineStr">
        <is>
          <t>W006</t>
        </is>
      </c>
      <c r="B7" s="15" t="inlineStr">
        <is>
          <t>2026-01-28</t>
        </is>
      </c>
      <c r="C7" s="14" t="inlineStr">
        <is>
          <t>N001</t>
        </is>
      </c>
      <c r="D7" s="14" t="inlineStr">
        <is>
          <t>ul. Marszałkowska 45/12</t>
        </is>
      </c>
      <c r="E7" s="15" t="inlineStr">
        <is>
          <t>Administracja</t>
        </is>
      </c>
      <c r="F7" s="15" t="inlineStr">
        <is>
          <t>Czynsz wspólnoty mieszkaniowej</t>
        </is>
      </c>
      <c r="G7" s="15" t="n">
        <v>450</v>
      </c>
      <c r="H7" s="15" t="inlineStr"/>
      <c r="I7" s="14" t="inlineStr">
        <is>
          <t>Oczekuje</t>
        </is>
      </c>
      <c r="J7" s="15" t="inlineStr"/>
    </row>
    <row r="8">
      <c r="A8" s="14" t="inlineStr">
        <is>
          <t>W007</t>
        </is>
      </c>
      <c r="B8" s="15" t="inlineStr">
        <is>
          <t>2026-01-30</t>
        </is>
      </c>
      <c r="C8" s="14" t="inlineStr">
        <is>
          <t>N007</t>
        </is>
      </c>
      <c r="D8" s="14" t="inlineStr">
        <is>
          <t>ul. Długa 5/2</t>
        </is>
      </c>
      <c r="E8" s="15" t="inlineStr">
        <is>
          <t>Ubezpieczenie</t>
        </is>
      </c>
      <c r="F8" s="15" t="inlineStr">
        <is>
          <t>Polisa ubezpieczeniowa</t>
        </is>
      </c>
      <c r="G8" s="15" t="n">
        <v>680</v>
      </c>
      <c r="H8" s="15" t="inlineStr">
        <is>
          <t>FV/2024/12/002</t>
        </is>
      </c>
      <c r="I8" s="14" t="inlineStr">
        <is>
          <t>Opłacone</t>
        </is>
      </c>
      <c r="J8" s="15" t="inlineStr">
        <is>
          <t>Roczna</t>
        </is>
      </c>
    </row>
    <row r="9">
      <c r="A9" s="14" t="inlineStr">
        <is>
          <t>W008</t>
        </is>
      </c>
      <c r="B9" s="15" t="inlineStr">
        <is>
          <t>2026-02-02</t>
        </is>
      </c>
      <c r="C9" s="14" t="inlineStr">
        <is>
          <t>N008</t>
        </is>
      </c>
      <c r="D9" s="14" t="inlineStr">
        <is>
          <t>ul. Świętojańska 7</t>
        </is>
      </c>
      <c r="E9" s="15" t="inlineStr">
        <is>
          <t>Remont</t>
        </is>
      </c>
      <c r="F9" s="15" t="inlineStr">
        <is>
          <t>Wymiana ogrodzenia</t>
        </is>
      </c>
      <c r="G9" s="15" t="n">
        <v>2400</v>
      </c>
      <c r="H9" s="15" t="inlineStr"/>
      <c r="I9" s="14" t="inlineStr">
        <is>
          <t>Planowane</t>
        </is>
      </c>
      <c r="J9" s="15" t="inlineStr">
        <is>
          <t>Do wykonania</t>
        </is>
      </c>
    </row>
    <row r="10">
      <c r="F10" s="6" t="inlineStr">
        <is>
          <t>SUMA WYDATKÓW:</t>
        </is>
      </c>
      <c r="G10" s="6">
        <f>SUM(G2:G9)</f>
        <v/>
      </c>
    </row>
  </sheetData>
  <dataValidations count="2">
    <dataValidation sqref="E2:E1000" showErrorMessage="1" showInputMessage="1" allowBlank="0" type="list">
      <formula1>"Naprawa,Remont,Konserwacja,Media,Ubezpieczenie,Administracja,Podatki,Inne"</formula1>
    </dataValidation>
    <dataValidation sqref="I2:I1000" showErrorMessage="1" showInputMessage="1" allowBlank="0" type="list">
      <formula1>"Planowane,Oczekuje,Opłacone,Anulowane"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44"/>
  <sheetViews>
    <sheetView workbookViewId="0">
      <selection activeCell="A1" sqref="A1"/>
    </sheetView>
  </sheetViews>
  <sheetFormatPr baseColWidth="8" defaultRowHeight="15"/>
  <cols>
    <col width="60" customWidth="1" min="1" max="1"/>
    <col width="40" customWidth="1" min="2" max="2"/>
  </cols>
  <sheetData>
    <row r="1">
      <c r="A1" s="18" t="inlineStr">
        <is>
          <t>INSTRUKCJA OBSŁUGI - ZARZĄDZANIE WYNAJMEM</t>
        </is>
      </c>
    </row>
    <row r="3">
      <c r="A3" s="19" t="inlineStr"/>
      <c r="B3" t="inlineStr"/>
    </row>
    <row r="4">
      <c r="A4" s="20" t="inlineStr">
        <is>
          <t>JAK KORZYSTAĆ Z SZABLONU:</t>
        </is>
      </c>
      <c r="B4" t="inlineStr"/>
    </row>
    <row r="5">
      <c r="A5" s="19" t="inlineStr"/>
      <c r="B5" t="inlineStr"/>
    </row>
    <row r="6">
      <c r="A6" s="20" t="inlineStr">
        <is>
          <t>1. NIERUCHOMOŚCI</t>
        </is>
      </c>
      <c r="B6" t="inlineStr"/>
    </row>
    <row r="7">
      <c r="A7" s="19" t="inlineStr">
        <is>
          <t xml:space="preserve">   • Dodaj swoje nieruchomości w arkuszu 'Nieruchomości'</t>
        </is>
      </c>
      <c r="B7" t="inlineStr"/>
    </row>
    <row r="8">
      <c r="A8" s="19" t="inlineStr">
        <is>
          <t xml:space="preserve">   • Wypełnij żółte pola (adres, dane techniczne)</t>
        </is>
      </c>
      <c r="B8" t="inlineStr"/>
    </row>
    <row r="9">
      <c r="A9" s="19" t="inlineStr">
        <is>
          <t xml:space="preserve">   • Status wybieraj z listy rozwijanej</t>
        </is>
      </c>
      <c r="B9" t="inlineStr"/>
    </row>
    <row r="10">
      <c r="A10" s="19" t="inlineStr"/>
      <c r="B10" t="inlineStr"/>
    </row>
    <row r="11">
      <c r="A11" s="20" t="inlineStr">
        <is>
          <t>2. NAJEMCY</t>
        </is>
      </c>
      <c r="B11" t="inlineStr"/>
    </row>
    <row r="12">
      <c r="A12" s="19" t="inlineStr">
        <is>
          <t xml:space="preserve">   • Rejestruj najemców w arkuszu 'Najemcy'</t>
        </is>
      </c>
      <c r="B12" t="inlineStr"/>
    </row>
    <row r="13">
      <c r="A13" s="19" t="inlineStr">
        <is>
          <t xml:space="preserve">   • Wpisz ID nieruchomości odpowiadające arkuszowi 'Nieruchomości'</t>
        </is>
      </c>
      <c r="B13" t="inlineStr"/>
    </row>
    <row r="14">
      <c r="A14" s="19" t="inlineStr">
        <is>
          <t xml:space="preserve">   • Ustaw daty rozpoczęcia i zakończenia najmu</t>
        </is>
      </c>
      <c r="B14" t="inlineStr"/>
    </row>
    <row r="15">
      <c r="A15" s="19" t="inlineStr"/>
      <c r="B15" t="inlineStr"/>
    </row>
    <row r="16">
      <c r="A16" s="20" t="inlineStr">
        <is>
          <t>3. PŁATNOŚCI</t>
        </is>
      </c>
      <c r="B16" t="inlineStr"/>
    </row>
    <row r="17">
      <c r="A17" s="19" t="inlineStr">
        <is>
          <t xml:space="preserve">   • Dodawaj płatności miesięczne</t>
        </is>
      </c>
      <c r="B17" t="inlineStr"/>
    </row>
    <row r="18">
      <c r="A18" s="19" t="inlineStr">
        <is>
          <t xml:space="preserve">   • Kolumna SUMA liczy się automatycznie</t>
        </is>
      </c>
      <c r="B18" t="inlineStr"/>
    </row>
    <row r="19">
      <c r="A19" s="19" t="inlineStr">
        <is>
          <t xml:space="preserve">   • Aktualizuj status po otrzymaniu płatności</t>
        </is>
      </c>
      <c r="B19" t="inlineStr"/>
    </row>
    <row r="20">
      <c r="A20" s="19" t="inlineStr">
        <is>
          <t xml:space="preserve">   • Data płatności - wpisuj dzień otrzymania pieniędzy</t>
        </is>
      </c>
      <c r="B20" t="inlineStr"/>
    </row>
    <row r="21">
      <c r="A21" s="19" t="inlineStr"/>
      <c r="B21" t="inlineStr"/>
    </row>
    <row r="22">
      <c r="A22" s="20" t="inlineStr">
        <is>
          <t>4. WYDATKI</t>
        </is>
      </c>
      <c r="B22" t="inlineStr"/>
    </row>
    <row r="23">
      <c r="A23" s="19" t="inlineStr">
        <is>
          <t xml:space="preserve">   • Rejestruj wszystkie wydatki związane z nieruchomościami</t>
        </is>
      </c>
      <c r="B23" t="inlineStr"/>
    </row>
    <row r="24">
      <c r="A24" s="19" t="inlineStr">
        <is>
          <t xml:space="preserve">   • Kategorie wybieraj z listy</t>
        </is>
      </c>
      <c r="B24" t="inlineStr"/>
    </row>
    <row r="25">
      <c r="A25" s="19" t="inlineStr">
        <is>
          <t xml:space="preserve">   • Dołącz numery faktur dla łatwiejszego rozliczenia</t>
        </is>
      </c>
      <c r="B25" t="inlineStr"/>
    </row>
    <row r="26">
      <c r="A26" s="19" t="inlineStr"/>
      <c r="B26" t="inlineStr"/>
    </row>
    <row r="27">
      <c r="A27" s="20" t="inlineStr">
        <is>
          <t>5. PODSUMOWANIE</t>
        </is>
      </c>
      <c r="B27" t="inlineStr"/>
    </row>
    <row r="28">
      <c r="A28" s="19" t="inlineStr">
        <is>
          <t xml:space="preserve">   • Arkusz aktualizuje się automatycznie</t>
        </is>
      </c>
      <c r="B28" t="inlineStr"/>
    </row>
    <row r="29">
      <c r="A29" s="19" t="inlineStr">
        <is>
          <t xml:space="preserve">   • Pokazuje przychody, wydatki i zysk</t>
        </is>
      </c>
      <c r="B29" t="inlineStr"/>
    </row>
    <row r="30">
      <c r="A30" s="19" t="inlineStr">
        <is>
          <t xml:space="preserve">   • Monitoruj wskaźnik wynajmu</t>
        </is>
      </c>
      <c r="B30" t="inlineStr"/>
    </row>
    <row r="31">
      <c r="A31" s="19" t="inlineStr"/>
      <c r="B31" t="inlineStr"/>
    </row>
    <row r="32">
      <c r="A32" s="20" t="inlineStr">
        <is>
          <t>KOLORY:</t>
        </is>
      </c>
      <c r="B32" t="inlineStr"/>
    </row>
    <row r="33">
      <c r="A33" s="19" t="inlineStr">
        <is>
          <t xml:space="preserve">   🟦 Niebieski nagłówek - nie edytować</t>
        </is>
      </c>
      <c r="B33" t="inlineStr"/>
    </row>
    <row r="34">
      <c r="A34" s="19" t="inlineStr">
        <is>
          <t xml:space="preserve">   🟨 Żółte pola - wypełnij swoimi danymi</t>
        </is>
      </c>
      <c r="B34" t="inlineStr"/>
    </row>
    <row r="35">
      <c r="A35" s="19" t="inlineStr">
        <is>
          <t xml:space="preserve">   ⬜ Białe pola - wyliczane automatycznie</t>
        </is>
      </c>
      <c r="B35" t="inlineStr"/>
    </row>
    <row r="36">
      <c r="A36" s="19" t="inlineStr"/>
      <c r="B36" t="inlineStr"/>
    </row>
    <row r="37">
      <c r="A37" s="20" t="inlineStr">
        <is>
          <t>WSKAZÓWKI:</t>
        </is>
      </c>
      <c r="B37" t="inlineStr"/>
    </row>
    <row r="38">
      <c r="A38" s="19" t="inlineStr">
        <is>
          <t xml:space="preserve">   • Regularnie aktualizuj status płatności</t>
        </is>
      </c>
      <c r="B38" t="inlineStr"/>
    </row>
    <row r="39">
      <c r="A39" s="19" t="inlineStr">
        <is>
          <t xml:space="preserve">   • Prowadź ewidencję wszystkich wydatków</t>
        </is>
      </c>
      <c r="B39" t="inlineStr"/>
    </row>
    <row r="40">
      <c r="A40" s="19" t="inlineStr">
        <is>
          <t xml:space="preserve">   • Archiwizuj zakończone umowy najmu</t>
        </is>
      </c>
      <c r="B40" t="inlineStr"/>
    </row>
    <row r="41">
      <c r="A41" s="19" t="inlineStr">
        <is>
          <t xml:space="preserve">   • Rób kopie zapasowe pliku co miesiąc</t>
        </is>
      </c>
      <c r="B41" t="inlineStr"/>
    </row>
    <row r="42">
      <c r="A42" s="19" t="inlineStr"/>
      <c r="B42" t="inlineStr"/>
    </row>
    <row r="43">
      <c r="A43" s="19" t="inlineStr">
        <is>
          <t>Szablon stworzony do zarządzania wynajmem nieruchomości.</t>
        </is>
      </c>
      <c r="B43" t="inlineStr"/>
    </row>
    <row r="44">
      <c r="A44" s="19" t="inlineStr">
        <is>
          <t>Dostosuj go do swoich potrzeb!</t>
        </is>
      </c>
      <c r="B44" t="inlineStr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2026-02-02T10:11:01Z</dcterms:created>
  <dcterms:modified xmlns:dcterms="http://purl.org/dc/terms/" xmlns:xsi="http://www.w3.org/2001/XMLSchema-instance" xsi:type="dcterms:W3CDTF">2026-02-02T10:11:01Z</dcterms:modified>
</cp:coreProperties>
</file>